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rkusz1" sheetId="1" r:id="rId1"/>
    <sheet name="Arkusz2" sheetId="2" r:id="rId2"/>
    <sheet name="Arkusz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2" i="1" l="1"/>
  <c r="M12" i="1"/>
  <c r="L12" i="1"/>
  <c r="J12" i="1"/>
  <c r="I12" i="1"/>
  <c r="H12" i="1"/>
  <c r="G12" i="1"/>
  <c r="F12" i="1"/>
  <c r="E12" i="1"/>
  <c r="P19" i="1"/>
  <c r="O19" i="1"/>
  <c r="O18" i="1" s="1"/>
  <c r="O17" i="1" s="1"/>
  <c r="N19" i="1"/>
  <c r="M19" i="1"/>
  <c r="M18" i="1" s="1"/>
  <c r="M17" i="1" s="1"/>
  <c r="K19" i="1"/>
  <c r="J19" i="1"/>
  <c r="I19" i="1"/>
  <c r="H19" i="1"/>
  <c r="G19" i="1"/>
  <c r="F19" i="1"/>
  <c r="E19" i="1"/>
  <c r="E18" i="1" s="1"/>
  <c r="E17" i="1" s="1"/>
  <c r="P18" i="1"/>
  <c r="P17" i="1" s="1"/>
  <c r="N18" i="1"/>
  <c r="N17" i="1" s="1"/>
  <c r="L18" i="1"/>
  <c r="L17" i="1" s="1"/>
  <c r="K18" i="1"/>
  <c r="J18" i="1"/>
  <c r="J17" i="1" s="1"/>
  <c r="I18" i="1"/>
  <c r="H18" i="1"/>
  <c r="H17" i="1" s="1"/>
  <c r="G18" i="1"/>
  <c r="G17" i="1" s="1"/>
  <c r="F18" i="1"/>
  <c r="F17" i="1" s="1"/>
  <c r="K17" i="1"/>
  <c r="I17" i="1"/>
  <c r="P37" i="1" l="1"/>
  <c r="O37" i="1"/>
  <c r="N37" i="1"/>
  <c r="M37" i="1"/>
  <c r="L37" i="1"/>
  <c r="K37" i="1"/>
  <c r="J37" i="1"/>
  <c r="I37" i="1"/>
  <c r="H37" i="1"/>
  <c r="G37" i="1"/>
  <c r="F37" i="1"/>
  <c r="E37" i="1"/>
  <c r="P36" i="1"/>
  <c r="O36" i="1"/>
  <c r="N36" i="1"/>
  <c r="M36" i="1"/>
  <c r="L36" i="1"/>
  <c r="K36" i="1"/>
  <c r="J36" i="1"/>
  <c r="I36" i="1"/>
  <c r="H36" i="1"/>
  <c r="G36" i="1"/>
  <c r="F36" i="1"/>
  <c r="E36" i="1"/>
  <c r="P35" i="1"/>
  <c r="O35" i="1"/>
  <c r="N35" i="1"/>
  <c r="M35" i="1"/>
  <c r="L35" i="1"/>
  <c r="K35" i="1"/>
  <c r="J35" i="1"/>
  <c r="I35" i="1"/>
  <c r="H35" i="1"/>
  <c r="G35" i="1"/>
  <c r="F35" i="1"/>
  <c r="E35" i="1"/>
  <c r="P28" i="1"/>
  <c r="O28" i="1"/>
  <c r="N28" i="1"/>
  <c r="M28" i="1"/>
  <c r="L28" i="1"/>
  <c r="K28" i="1"/>
  <c r="J28" i="1"/>
  <c r="I28" i="1"/>
  <c r="H28" i="1"/>
  <c r="G28" i="1"/>
  <c r="F28" i="1"/>
  <c r="E28" i="1"/>
  <c r="P27" i="1"/>
  <c r="O27" i="1"/>
  <c r="N27" i="1"/>
  <c r="M27" i="1"/>
  <c r="L27" i="1"/>
  <c r="K27" i="1"/>
  <c r="J27" i="1"/>
  <c r="I27" i="1"/>
  <c r="H27" i="1"/>
  <c r="G27" i="1"/>
  <c r="F27" i="1"/>
  <c r="E27" i="1"/>
  <c r="P26" i="1"/>
  <c r="O26" i="1"/>
  <c r="N26" i="1"/>
  <c r="M26" i="1"/>
  <c r="L26" i="1"/>
  <c r="K26" i="1"/>
  <c r="J26" i="1"/>
  <c r="I26" i="1"/>
  <c r="H26" i="1"/>
  <c r="G26" i="1"/>
  <c r="F26" i="1"/>
  <c r="E26" i="1"/>
  <c r="P40" i="1"/>
  <c r="O12" i="1"/>
  <c r="O40" i="1" s="1"/>
  <c r="N12" i="1"/>
  <c r="N40" i="1" s="1"/>
  <c r="M40" i="1"/>
  <c r="L40" i="1"/>
  <c r="K12" i="1"/>
  <c r="K40" i="1" s="1"/>
  <c r="J40" i="1"/>
  <c r="I40" i="1"/>
  <c r="H40" i="1"/>
  <c r="G40" i="1"/>
  <c r="E40" i="1"/>
  <c r="F40" i="1"/>
</calcChain>
</file>

<file path=xl/sharedStrings.xml><?xml version="1.0" encoding="utf-8"?>
<sst xmlns="http://schemas.openxmlformats.org/spreadsheetml/2006/main" count="73" uniqueCount="57">
  <si>
    <t xml:space="preserve">Wydatki na programy i projekty realizowane ze środków pochodzących z funduszy strukturalnych i Funduszu Spójności oraz pozostałe środki pochodzące ze źródeł zagranicznych nie podlegających zwrotowi </t>
  </si>
  <si>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</si>
  <si>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</si>
  <si>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</si>
  <si>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</si>
  <si>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</si>
  <si>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</si>
  <si>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Planowane wydatki</t>
  </si>
  <si>
    <t>Środki z budżetu krajowego</t>
  </si>
  <si>
    <t>Środki z budżetu UE</t>
  </si>
  <si>
    <t>2023 r.</t>
  </si>
  <si>
    <t>Wydatki razem (9+13)</t>
  </si>
  <si>
    <t>z tego :</t>
  </si>
  <si>
    <t>Środki z budżetu krajowego **</t>
  </si>
  <si>
    <t>wydatki razem (10+11+12)</t>
  </si>
  <si>
    <t>z tego źródła finansowania:</t>
  </si>
  <si>
    <t>Wydatki razem (14+15+16)</t>
  </si>
  <si>
    <t>pożyczki i kredyty</t>
  </si>
  <si>
    <t xml:space="preserve">obligacje </t>
  </si>
  <si>
    <t>pozostałe</t>
  </si>
  <si>
    <t>obligacje</t>
  </si>
  <si>
    <t>1.</t>
  </si>
  <si>
    <t>Wydatki majatkowe razem</t>
  </si>
  <si>
    <t>x</t>
  </si>
  <si>
    <t>1.1</t>
  </si>
  <si>
    <t>Program:</t>
  </si>
  <si>
    <t>Regionalny Program Operacyjny Województwo Warmińsko-Mazurskie na lata 2014-2020</t>
  </si>
  <si>
    <t>Priorytet:</t>
  </si>
  <si>
    <t>Cyfrowy region</t>
  </si>
  <si>
    <t>Działanie:</t>
  </si>
  <si>
    <t>Cyfrowa dostępność informacji sektora publicznego oraz wysoka jakość e-usług publicznych</t>
  </si>
  <si>
    <t>Nazwa projektu:</t>
  </si>
  <si>
    <t>Cyfrowe usługi publiczne w Gminie Braniewo II</t>
  </si>
  <si>
    <t>Razem wydatki:</t>
  </si>
  <si>
    <t>720</t>
  </si>
  <si>
    <t>72095</t>
  </si>
  <si>
    <t>§6057</t>
  </si>
  <si>
    <t>§6059</t>
  </si>
  <si>
    <t>1.2</t>
  </si>
  <si>
    <t>Program Operacyjny Polska Cyfrowa na lata 2014-2020</t>
  </si>
  <si>
    <t>Rozwój cyfrowy JST oraz wzmocnienie cyfrowej odporności na zagrożenia REACT-EU</t>
  </si>
  <si>
    <t>Rozwój cyfrowy JST oraz wzmocnienie cyfrowej odporności na zagrożenia</t>
  </si>
  <si>
    <t>Cyfrowa Gmina</t>
  </si>
  <si>
    <t>750</t>
  </si>
  <si>
    <t>75095</t>
  </si>
  <si>
    <t>Wydatki bieżące razem</t>
  </si>
  <si>
    <t>Ogółem (1+2)</t>
  </si>
  <si>
    <t>§6067</t>
  </si>
  <si>
    <t>Program Rozwoju Obszarów Wiejskich na lata 2014-2020</t>
  </si>
  <si>
    <t>Budowa systemu retencji wody pitnej w miejscowości Żelazna Góra wraz z budową sieci kanalizacji sanitarnej odprowadzającej ścieki sanitarne poprzez miejscowość Krzewno do miejscowości Gronówko w gminie Braniewo</t>
  </si>
  <si>
    <t>Wsparcie inwestycji związanych z tworzeniem, ulepszaniem lub rozbudową wszystkich rodzajów małej infrastruktury, w tym inwestycji w energię odnawialną i w oszczędzanie energii</t>
  </si>
  <si>
    <t>Gospodarka wodno-ściekowa</t>
  </si>
  <si>
    <t>010</t>
  </si>
  <si>
    <t>01044</t>
  </si>
  <si>
    <t>§6050</t>
  </si>
  <si>
    <t>1.3</t>
  </si>
  <si>
    <t>Załącznik Nr 6 do Uchwały Nr 46 /VIII/2023 Rady Gminy Braniewo z dnia 28 kwietnia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</si>
</sst>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b/>
      <sz val="12"/>
      <name val="Calibri"/>
      <family val="2"/>
      <charset val="238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7"/>
      <color rgb="FF3F3F3F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8.5"/>
      <color rgb="FF000000"/>
      <name val="Calibri"/>
      <family val="2"/>
      <charset val="1"/>
    </font>
    <font>
      <sz val="7"/>
      <color rgb="FF3F3F3F"/>
      <name val="Calibri"/>
      <family val="2"/>
      <charset val="238"/>
    </font>
    <font>
      <b/>
      <sz val="8"/>
      <color rgb="FF3F3F3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3F3F3F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2F2F2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3F3F3F"/>
      </right>
      <top style="thin">
        <color rgb="FF3F3F3F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2" borderId="1" applyProtection="0"/>
  </cellStyleXfs>
  <cellXfs count="42"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6" fillId="0" borderId="0" xfId="0" applyFont="1" applyAlignment="1" applyProtection="1"/>
    <xf numFmtId="0" fontId="4" fillId="3" borderId="1" xfId="1" applyFont="1" applyFill="1" applyAlignment="1" applyProtection="1"/>
    <xf numFmtId="0" fontId="7" fillId="4" borderId="1" xfId="1" applyFont="1" applyFill="1" applyAlignment="1" applyProtection="1">
      <alignment horizontal="center" vertical="center"/>
    </xf>
    <xf numFmtId="0" fontId="7" fillId="4" borderId="1" xfId="1" applyFont="1" applyFill="1" applyAlignment="1" applyProtection="1">
      <alignment horizontal="center" vertical="center" wrapText="1"/>
    </xf>
    <xf numFmtId="0" fontId="8" fillId="4" borderId="1" xfId="1" applyFont="1" applyFill="1" applyAlignment="1" applyProtection="1"/>
    <xf numFmtId="0" fontId="8" fillId="4" borderId="1" xfId="1" applyFont="1" applyFill="1" applyAlignment="1" applyProtection="1">
      <alignment vertical="top" wrapText="1"/>
    </xf>
    <xf numFmtId="2" fontId="8" fillId="4" borderId="1" xfId="1" applyNumberFormat="1" applyFont="1" applyFill="1" applyAlignment="1" applyProtection="1"/>
    <xf numFmtId="0" fontId="9" fillId="0" borderId="0" xfId="0" applyFont="1" applyAlignment="1" applyProtection="1"/>
    <xf numFmtId="0" fontId="10" fillId="4" borderId="3" xfId="1" applyFont="1" applyFill="1" applyBorder="1" applyAlignment="1" applyProtection="1">
      <alignment horizontal="center" vertical="top"/>
    </xf>
    <xf numFmtId="49" fontId="8" fillId="4" borderId="1" xfId="1" applyNumberFormat="1" applyFont="1" applyFill="1" applyAlignment="1" applyProtection="1"/>
    <xf numFmtId="49" fontId="10" fillId="4" borderId="1" xfId="1" applyNumberFormat="1" applyFont="1" applyFill="1" applyAlignment="1" applyProtection="1"/>
    <xf numFmtId="2" fontId="10" fillId="4" borderId="1" xfId="1" applyNumberFormat="1" applyFont="1" applyFill="1" applyAlignment="1" applyProtection="1"/>
    <xf numFmtId="0" fontId="8" fillId="4" borderId="4" xfId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/>
    </xf>
    <xf numFmtId="0" fontId="8" fillId="4" borderId="6" xfId="1" applyFont="1" applyFill="1" applyBorder="1" applyAlignment="1" applyProtection="1">
      <alignment horizontal="center"/>
    </xf>
    <xf numFmtId="0" fontId="8" fillId="4" borderId="3" xfId="1" applyFont="1" applyFill="1" applyBorder="1" applyAlignment="1" applyProtection="1">
      <alignment horizontal="center" vertical="top" wrapText="1"/>
    </xf>
    <xf numFmtId="0" fontId="10" fillId="4" borderId="3" xfId="1" applyFont="1" applyFill="1" applyBorder="1" applyAlignment="1" applyProtection="1">
      <alignment horizontal="center" vertical="top" wrapText="1"/>
    </xf>
    <xf numFmtId="0" fontId="8" fillId="4" borderId="5" xfId="1" applyFont="1" applyFill="1" applyBorder="1" applyAlignment="1" applyProtection="1">
      <alignment horizontal="center" vertical="center" wrapText="1"/>
    </xf>
    <xf numFmtId="0" fontId="10" fillId="4" borderId="7" xfId="1" applyFont="1" applyFill="1" applyBorder="1" applyAlignment="1" applyProtection="1">
      <alignment horizontal="center" vertical="center"/>
    </xf>
    <xf numFmtId="0" fontId="10" fillId="4" borderId="8" xfId="1" applyFont="1" applyFill="1" applyBorder="1" applyAlignment="1" applyProtection="1">
      <alignment horizontal="center" vertical="center"/>
    </xf>
    <xf numFmtId="0" fontId="10" fillId="4" borderId="3" xfId="1" applyFont="1" applyFill="1" applyBorder="1" applyAlignment="1" applyProtection="1">
      <alignment horizontal="center" vertical="center"/>
    </xf>
    <xf numFmtId="0" fontId="10" fillId="4" borderId="7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10" fillId="4" borderId="3" xfId="1" applyFont="1" applyFill="1" applyBorder="1" applyAlignment="1" applyProtection="1">
      <alignment horizontal="center" vertical="center" wrapText="1"/>
    </xf>
    <xf numFmtId="0" fontId="8" fillId="4" borderId="1" xfId="1" applyFont="1" applyFill="1" applyBorder="1" applyAlignment="1" applyProtection="1">
      <alignment horizontal="center" vertical="center"/>
    </xf>
    <xf numFmtId="0" fontId="8" fillId="4" borderId="1" xfId="1" applyFont="1" applyFill="1" applyBorder="1" applyAlignment="1" applyProtection="1">
      <alignment horizontal="left" vertical="center" wrapText="1"/>
    </xf>
    <xf numFmtId="0" fontId="8" fillId="4" borderId="1" xfId="1" applyFont="1" applyFill="1" applyBorder="1" applyAlignment="1" applyProtection="1">
      <alignment horizontal="center" vertical="center" wrapText="1"/>
    </xf>
    <xf numFmtId="0" fontId="10" fillId="4" borderId="1" xfId="1" applyFont="1" applyFill="1" applyBorder="1" applyAlignment="1" applyProtection="1">
      <alignment horizontal="center" vertical="center"/>
    </xf>
    <xf numFmtId="0" fontId="10" fillId="4" borderId="1" xfId="1" applyFont="1" applyFill="1" applyBorder="1" applyAlignment="1" applyProtection="1">
      <alignment horizontal="center" vertical="center" wrapText="1"/>
    </xf>
    <xf numFmtId="0" fontId="8" fillId="4" borderId="9" xfId="1" applyFont="1" applyFill="1" applyBorder="1" applyAlignment="1" applyProtection="1">
      <alignment horizontal="left" vertical="center" wrapText="1"/>
    </xf>
    <xf numFmtId="0" fontId="8" fillId="4" borderId="11" xfId="1" applyFont="1" applyFill="1" applyBorder="1" applyAlignment="1" applyProtection="1">
      <alignment horizontal="left" vertical="center" wrapText="1"/>
    </xf>
    <xf numFmtId="0" fontId="8" fillId="4" borderId="10" xfId="1" applyFont="1" applyFill="1" applyBorder="1" applyAlignment="1" applyProtection="1">
      <alignment horizontal="left" vertical="center" wrapText="1"/>
    </xf>
    <xf numFmtId="0" fontId="8" fillId="4" borderId="9" xfId="1" applyFont="1" applyFill="1" applyBorder="1" applyAlignment="1" applyProtection="1">
      <alignment horizontal="center" vertical="center" wrapText="1"/>
    </xf>
    <xf numFmtId="0" fontId="8" fillId="4" borderId="10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</xf>
  </cellXfs>
  <cellStyles count="2">
    <cellStyle name="Excel Built-in Output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zoomScale="150" zoomScaleNormal="150" workbookViewId="0">
      <selection sqref="A1:L3"/>
    </sheetView>
  </sheetViews>
  <sheetFormatPr defaultColWidth="8.7109375" defaultRowHeight="15" x14ac:dyDescent="0.25"/>
  <cols>
    <col min="1" max="1" width="3" customWidth="1"/>
    <col min="2" max="2" width="8.42578125" customWidth="1"/>
    <col min="3" max="3" width="4.5703125" customWidth="1"/>
    <col min="4" max="4" width="5.2851562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8" customWidth="1"/>
    <col min="11" max="11" width="5.85546875" customWidth="1"/>
    <col min="12" max="13" width="9.5703125" customWidth="1"/>
    <col min="14" max="14" width="6.5703125" customWidth="1"/>
    <col min="15" max="15" width="6.28515625" customWidth="1"/>
    <col min="16" max="16" width="9.5703125" customWidth="1"/>
  </cols>
  <sheetData>
    <row r="1" spans="1:21" ht="1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"/>
      <c r="N1" s="40" t="s">
        <v>56</v>
      </c>
      <c r="O1" s="40"/>
      <c r="P1" s="40"/>
    </row>
    <row r="2" spans="1:2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"/>
      <c r="N2" s="40"/>
      <c r="O2" s="40"/>
      <c r="P2" s="40"/>
    </row>
    <row r="3" spans="1:21" ht="27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2"/>
      <c r="N3" s="40"/>
      <c r="O3" s="40"/>
      <c r="P3" s="40"/>
    </row>
    <row r="4" spans="1:21" ht="15" customHeight="1" x14ac:dyDescent="0.25">
      <c r="A4" s="41" t="s">
        <v>1</v>
      </c>
      <c r="B4" s="41" t="s">
        <v>2</v>
      </c>
      <c r="C4" s="37" t="s">
        <v>3</v>
      </c>
      <c r="D4" s="37" t="s">
        <v>4</v>
      </c>
      <c r="E4" s="37" t="s">
        <v>5</v>
      </c>
      <c r="F4" s="41" t="s">
        <v>6</v>
      </c>
      <c r="G4" s="41"/>
      <c r="H4" s="37" t="s">
        <v>7</v>
      </c>
      <c r="I4" s="37"/>
      <c r="J4" s="37"/>
      <c r="K4" s="37"/>
      <c r="L4" s="37"/>
      <c r="M4" s="37"/>
      <c r="N4" s="37"/>
      <c r="O4" s="37"/>
      <c r="P4" s="37"/>
      <c r="Q4" s="3"/>
      <c r="R4" s="3"/>
      <c r="S4" s="3"/>
      <c r="T4" s="3"/>
      <c r="U4" s="3"/>
    </row>
    <row r="5" spans="1:21" ht="15" customHeight="1" x14ac:dyDescent="0.25">
      <c r="A5" s="41"/>
      <c r="B5" s="41"/>
      <c r="C5" s="37"/>
      <c r="D5" s="37"/>
      <c r="E5" s="37"/>
      <c r="F5" s="37" t="s">
        <v>8</v>
      </c>
      <c r="G5" s="37" t="s">
        <v>9</v>
      </c>
      <c r="H5" s="37" t="s">
        <v>10</v>
      </c>
      <c r="I5" s="37"/>
      <c r="J5" s="37"/>
      <c r="K5" s="37"/>
      <c r="L5" s="37"/>
      <c r="M5" s="37"/>
      <c r="N5" s="37"/>
      <c r="O5" s="37"/>
      <c r="P5" s="37"/>
      <c r="Q5" s="3"/>
      <c r="R5" s="3"/>
      <c r="S5" s="3"/>
      <c r="T5" s="3"/>
      <c r="U5" s="3"/>
    </row>
    <row r="6" spans="1:21" ht="15" customHeight="1" x14ac:dyDescent="0.25">
      <c r="A6" s="41"/>
      <c r="B6" s="41"/>
      <c r="C6" s="37"/>
      <c r="D6" s="37"/>
      <c r="E6" s="37"/>
      <c r="F6" s="37"/>
      <c r="G6" s="37"/>
      <c r="H6" s="37" t="s">
        <v>11</v>
      </c>
      <c r="I6" s="38" t="s">
        <v>12</v>
      </c>
      <c r="J6" s="38"/>
      <c r="K6" s="38"/>
      <c r="L6" s="38"/>
      <c r="M6" s="38"/>
      <c r="N6" s="38"/>
      <c r="O6" s="38"/>
      <c r="P6" s="38"/>
      <c r="Q6" s="3"/>
      <c r="R6" s="3"/>
      <c r="S6" s="3"/>
      <c r="T6" s="3"/>
      <c r="U6" s="3"/>
    </row>
    <row r="7" spans="1:21" ht="15" customHeight="1" x14ac:dyDescent="0.25">
      <c r="A7" s="41"/>
      <c r="B7" s="41"/>
      <c r="C7" s="37"/>
      <c r="D7" s="37"/>
      <c r="E7" s="37"/>
      <c r="F7" s="37"/>
      <c r="G7" s="37"/>
      <c r="H7" s="37"/>
      <c r="I7" s="37" t="s">
        <v>13</v>
      </c>
      <c r="J7" s="37"/>
      <c r="K7" s="37"/>
      <c r="L7" s="37"/>
      <c r="M7" s="37" t="s">
        <v>9</v>
      </c>
      <c r="N7" s="37"/>
      <c r="O7" s="37"/>
      <c r="P7" s="37"/>
      <c r="Q7" s="3"/>
      <c r="R7" s="3"/>
      <c r="S7" s="3"/>
      <c r="T7" s="3"/>
      <c r="U7" s="3"/>
    </row>
    <row r="8" spans="1:21" ht="15" customHeight="1" x14ac:dyDescent="0.25">
      <c r="A8" s="41"/>
      <c r="B8" s="41"/>
      <c r="C8" s="37"/>
      <c r="D8" s="37"/>
      <c r="E8" s="37"/>
      <c r="F8" s="37"/>
      <c r="G8" s="37"/>
      <c r="H8" s="37"/>
      <c r="I8" s="37" t="s">
        <v>14</v>
      </c>
      <c r="J8" s="38" t="s">
        <v>15</v>
      </c>
      <c r="K8" s="38"/>
      <c r="L8" s="38"/>
      <c r="M8" s="37" t="s">
        <v>16</v>
      </c>
      <c r="N8" s="4"/>
      <c r="O8" s="4"/>
      <c r="P8" s="4"/>
      <c r="Q8" s="3"/>
      <c r="R8" s="3"/>
      <c r="S8" s="3"/>
      <c r="T8" s="3"/>
      <c r="U8" s="3"/>
    </row>
    <row r="9" spans="1:21" ht="15" customHeight="1" x14ac:dyDescent="0.25">
      <c r="A9" s="41"/>
      <c r="B9" s="41"/>
      <c r="C9" s="37"/>
      <c r="D9" s="37"/>
      <c r="E9" s="37"/>
      <c r="F9" s="37"/>
      <c r="G9" s="37"/>
      <c r="H9" s="37"/>
      <c r="I9" s="37"/>
      <c r="J9" s="37" t="s">
        <v>17</v>
      </c>
      <c r="K9" s="37" t="s">
        <v>18</v>
      </c>
      <c r="L9" s="37" t="s">
        <v>19</v>
      </c>
      <c r="M9" s="37"/>
      <c r="N9" s="37" t="s">
        <v>17</v>
      </c>
      <c r="O9" s="37" t="s">
        <v>20</v>
      </c>
      <c r="P9" s="37" t="s">
        <v>19</v>
      </c>
      <c r="Q9" s="3"/>
      <c r="R9" s="3"/>
      <c r="S9" s="3"/>
      <c r="T9" s="3"/>
      <c r="U9" s="3"/>
    </row>
    <row r="10" spans="1:21" x14ac:dyDescent="0.25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"/>
      <c r="R10" s="3"/>
      <c r="S10" s="3"/>
      <c r="T10" s="3"/>
      <c r="U10" s="3"/>
    </row>
    <row r="11" spans="1:21" x14ac:dyDescent="0.25">
      <c r="A11" s="5">
        <v>1</v>
      </c>
      <c r="B11" s="5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3"/>
      <c r="R11" s="3"/>
      <c r="S11" s="3"/>
      <c r="T11" s="3"/>
      <c r="U11" s="3"/>
    </row>
    <row r="12" spans="1:21" s="10" customFormat="1" ht="22.5" customHeight="1" x14ac:dyDescent="0.25">
      <c r="A12" s="7" t="s">
        <v>21</v>
      </c>
      <c r="B12" s="8" t="s">
        <v>22</v>
      </c>
      <c r="C12" s="29" t="s">
        <v>23</v>
      </c>
      <c r="D12" s="29"/>
      <c r="E12" s="9">
        <f>E17+E26+E35</f>
        <v>4970743.1899999995</v>
      </c>
      <c r="F12" s="9">
        <f>F26+F35+F17</f>
        <v>2178052.98</v>
      </c>
      <c r="G12" s="9">
        <f>G26+G35+G17</f>
        <v>2792690.21</v>
      </c>
      <c r="H12" s="9">
        <f>H26+H35+H17</f>
        <v>4970743.1899999995</v>
      </c>
      <c r="I12" s="9">
        <f>I26+I35+I17</f>
        <v>2178052.98</v>
      </c>
      <c r="J12" s="9">
        <f>J26+J35+J17</f>
        <v>2000000</v>
      </c>
      <c r="K12" s="9">
        <f t="shared" ref="K12:O12" si="0">K26+K35</f>
        <v>0</v>
      </c>
      <c r="L12" s="9">
        <f>L26+L35+L17</f>
        <v>178052.97999999998</v>
      </c>
      <c r="M12" s="9">
        <f>M26+M35+M17</f>
        <v>2792690.21</v>
      </c>
      <c r="N12" s="9">
        <f t="shared" si="0"/>
        <v>0</v>
      </c>
      <c r="O12" s="9">
        <f t="shared" si="0"/>
        <v>0</v>
      </c>
      <c r="P12" s="9">
        <f>P26+P35+P17</f>
        <v>2792690.21</v>
      </c>
    </row>
    <row r="13" spans="1:21" ht="15" customHeight="1" x14ac:dyDescent="0.25">
      <c r="A13" s="30" t="s">
        <v>24</v>
      </c>
      <c r="B13" s="11" t="s">
        <v>25</v>
      </c>
      <c r="C13" s="32" t="s">
        <v>48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4"/>
    </row>
    <row r="14" spans="1:21" ht="15" customHeight="1" x14ac:dyDescent="0.25">
      <c r="A14" s="30"/>
      <c r="B14" s="11" t="s">
        <v>27</v>
      </c>
      <c r="C14" s="32" t="s">
        <v>51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</row>
    <row r="15" spans="1:21" ht="21" customHeight="1" x14ac:dyDescent="0.25">
      <c r="A15" s="30"/>
      <c r="B15" s="11" t="s">
        <v>29</v>
      </c>
      <c r="C15" s="32" t="s">
        <v>50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</row>
    <row r="16" spans="1:21" ht="24" customHeight="1" x14ac:dyDescent="0.25">
      <c r="A16" s="30"/>
      <c r="B16" s="11" t="s">
        <v>31</v>
      </c>
      <c r="C16" s="32" t="s">
        <v>49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21" s="10" customFormat="1" ht="22.5" x14ac:dyDescent="0.25">
      <c r="A17" s="30"/>
      <c r="B17" s="18" t="s">
        <v>33</v>
      </c>
      <c r="C17" s="35"/>
      <c r="D17" s="36"/>
      <c r="E17" s="9">
        <f t="shared" ref="E17:P18" si="1">E18</f>
        <v>4070000</v>
      </c>
      <c r="F17" s="9">
        <f t="shared" si="1"/>
        <v>2070000</v>
      </c>
      <c r="G17" s="9">
        <f t="shared" si="1"/>
        <v>2000000</v>
      </c>
      <c r="H17" s="9">
        <f t="shared" si="1"/>
        <v>4070000</v>
      </c>
      <c r="I17" s="9">
        <f t="shared" si="1"/>
        <v>2070000</v>
      </c>
      <c r="J17" s="9">
        <f t="shared" si="1"/>
        <v>2000000</v>
      </c>
      <c r="K17" s="9">
        <f t="shared" si="1"/>
        <v>0</v>
      </c>
      <c r="L17" s="9">
        <f t="shared" si="1"/>
        <v>70000</v>
      </c>
      <c r="M17" s="9">
        <f t="shared" si="1"/>
        <v>2000000</v>
      </c>
      <c r="N17" s="9">
        <f t="shared" si="1"/>
        <v>0</v>
      </c>
      <c r="O17" s="9">
        <f t="shared" si="1"/>
        <v>0</v>
      </c>
      <c r="P17" s="9">
        <f t="shared" si="1"/>
        <v>2000000</v>
      </c>
    </row>
    <row r="18" spans="1:21" s="10" customFormat="1" x14ac:dyDescent="0.25">
      <c r="A18" s="30"/>
      <c r="B18" s="21">
        <v>2023</v>
      </c>
      <c r="C18" s="24"/>
      <c r="D18" s="12" t="s">
        <v>52</v>
      </c>
      <c r="E18" s="9">
        <f t="shared" si="1"/>
        <v>4070000</v>
      </c>
      <c r="F18" s="9">
        <f t="shared" si="1"/>
        <v>2070000</v>
      </c>
      <c r="G18" s="9">
        <f t="shared" si="1"/>
        <v>2000000</v>
      </c>
      <c r="H18" s="9">
        <f t="shared" si="1"/>
        <v>4070000</v>
      </c>
      <c r="I18" s="9">
        <f t="shared" si="1"/>
        <v>2070000</v>
      </c>
      <c r="J18" s="9">
        <f t="shared" si="1"/>
        <v>2000000</v>
      </c>
      <c r="K18" s="9">
        <f t="shared" si="1"/>
        <v>0</v>
      </c>
      <c r="L18" s="9">
        <f t="shared" si="1"/>
        <v>70000</v>
      </c>
      <c r="M18" s="9">
        <f t="shared" si="1"/>
        <v>2000000</v>
      </c>
      <c r="N18" s="9">
        <f t="shared" si="1"/>
        <v>0</v>
      </c>
      <c r="O18" s="9">
        <f t="shared" si="1"/>
        <v>0</v>
      </c>
      <c r="P18" s="9">
        <f t="shared" si="1"/>
        <v>2000000</v>
      </c>
    </row>
    <row r="19" spans="1:21" s="10" customFormat="1" ht="15.75" customHeight="1" x14ac:dyDescent="0.25">
      <c r="A19" s="30"/>
      <c r="B19" s="22"/>
      <c r="C19" s="25"/>
      <c r="D19" s="12" t="s">
        <v>53</v>
      </c>
      <c r="E19" s="9">
        <f t="shared" ref="E19:P19" si="2">E20+E21</f>
        <v>4070000</v>
      </c>
      <c r="F19" s="9">
        <f t="shared" si="2"/>
        <v>2070000</v>
      </c>
      <c r="G19" s="9">
        <f t="shared" si="2"/>
        <v>2000000</v>
      </c>
      <c r="H19" s="9">
        <f t="shared" si="2"/>
        <v>4070000</v>
      </c>
      <c r="I19" s="9">
        <f t="shared" si="2"/>
        <v>2070000</v>
      </c>
      <c r="J19" s="9">
        <f t="shared" si="2"/>
        <v>2000000</v>
      </c>
      <c r="K19" s="9">
        <f t="shared" si="2"/>
        <v>0</v>
      </c>
      <c r="L19" s="9">
        <v>70000</v>
      </c>
      <c r="M19" s="9">
        <f t="shared" si="2"/>
        <v>2000000</v>
      </c>
      <c r="N19" s="9">
        <f t="shared" si="2"/>
        <v>0</v>
      </c>
      <c r="O19" s="9">
        <f t="shared" si="2"/>
        <v>0</v>
      </c>
      <c r="P19" s="9">
        <f t="shared" si="2"/>
        <v>2000000</v>
      </c>
    </row>
    <row r="20" spans="1:21" x14ac:dyDescent="0.25">
      <c r="A20" s="30"/>
      <c r="B20" s="22"/>
      <c r="C20" s="25"/>
      <c r="D20" s="13" t="s">
        <v>36</v>
      </c>
      <c r="E20" s="14">
        <v>2000000</v>
      </c>
      <c r="F20" s="14">
        <v>0</v>
      </c>
      <c r="G20" s="14">
        <v>2000000</v>
      </c>
      <c r="H20" s="14">
        <v>2000000</v>
      </c>
      <c r="I20" s="14">
        <v>0</v>
      </c>
      <c r="J20" s="14">
        <v>0</v>
      </c>
      <c r="K20" s="14">
        <v>0</v>
      </c>
      <c r="L20" s="14">
        <v>0</v>
      </c>
      <c r="M20" s="14">
        <v>2000000</v>
      </c>
      <c r="N20" s="14">
        <v>0</v>
      </c>
      <c r="O20" s="14">
        <v>0</v>
      </c>
      <c r="P20" s="14">
        <v>2000000</v>
      </c>
    </row>
    <row r="21" spans="1:21" x14ac:dyDescent="0.25">
      <c r="A21" s="30"/>
      <c r="B21" s="23"/>
      <c r="C21" s="26"/>
      <c r="D21" s="13" t="s">
        <v>54</v>
      </c>
      <c r="E21" s="14">
        <v>2070000</v>
      </c>
      <c r="F21" s="14">
        <v>2070000</v>
      </c>
      <c r="G21" s="14">
        <v>0</v>
      </c>
      <c r="H21" s="14">
        <v>2070000</v>
      </c>
      <c r="I21" s="14">
        <v>2070000</v>
      </c>
      <c r="J21" s="14">
        <v>2000000</v>
      </c>
      <c r="K21" s="14">
        <v>0</v>
      </c>
      <c r="L21" s="14">
        <v>70000</v>
      </c>
      <c r="M21" s="14">
        <v>0</v>
      </c>
      <c r="N21" s="14">
        <v>0</v>
      </c>
      <c r="O21" s="14">
        <v>0</v>
      </c>
      <c r="P21" s="14">
        <v>0</v>
      </c>
    </row>
    <row r="22" spans="1:21" ht="15" customHeight="1" x14ac:dyDescent="0.25">
      <c r="A22" s="21" t="s">
        <v>38</v>
      </c>
      <c r="B22" s="11" t="s">
        <v>25</v>
      </c>
      <c r="C22" s="32" t="s">
        <v>26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</row>
    <row r="23" spans="1:21" ht="15" customHeight="1" x14ac:dyDescent="0.25">
      <c r="A23" s="22"/>
      <c r="B23" s="11" t="s">
        <v>27</v>
      </c>
      <c r="C23" s="32" t="s">
        <v>28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4"/>
    </row>
    <row r="24" spans="1:21" ht="15" customHeight="1" x14ac:dyDescent="0.25">
      <c r="A24" s="22"/>
      <c r="B24" s="11" t="s">
        <v>29</v>
      </c>
      <c r="C24" s="32" t="s">
        <v>30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21" ht="24.75" customHeight="1" x14ac:dyDescent="0.25">
      <c r="A25" s="22"/>
      <c r="B25" s="19" t="s">
        <v>31</v>
      </c>
      <c r="C25" s="32" t="s">
        <v>32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4"/>
    </row>
    <row r="26" spans="1:21" s="10" customFormat="1" ht="22.5" x14ac:dyDescent="0.25">
      <c r="A26" s="22"/>
      <c r="B26" s="18" t="s">
        <v>33</v>
      </c>
      <c r="C26" s="35"/>
      <c r="D26" s="36"/>
      <c r="E26" s="9">
        <f t="shared" ref="E26:P27" si="3">E27</f>
        <v>720353.19</v>
      </c>
      <c r="F26" s="9">
        <f t="shared" si="3"/>
        <v>108052.98</v>
      </c>
      <c r="G26" s="9">
        <f t="shared" si="3"/>
        <v>612300.21</v>
      </c>
      <c r="H26" s="9">
        <f t="shared" si="3"/>
        <v>720353.19</v>
      </c>
      <c r="I26" s="9">
        <f t="shared" si="3"/>
        <v>108052.98</v>
      </c>
      <c r="J26" s="9">
        <f t="shared" si="3"/>
        <v>0</v>
      </c>
      <c r="K26" s="9">
        <f t="shared" si="3"/>
        <v>0</v>
      </c>
      <c r="L26" s="9">
        <f t="shared" si="3"/>
        <v>108052.98</v>
      </c>
      <c r="M26" s="9">
        <f t="shared" si="3"/>
        <v>612300.21</v>
      </c>
      <c r="N26" s="9">
        <f t="shared" si="3"/>
        <v>0</v>
      </c>
      <c r="O26" s="9">
        <f t="shared" si="3"/>
        <v>0</v>
      </c>
      <c r="P26" s="9">
        <f t="shared" si="3"/>
        <v>612300.21</v>
      </c>
    </row>
    <row r="27" spans="1:21" s="10" customFormat="1" x14ac:dyDescent="0.25">
      <c r="A27" s="22"/>
      <c r="B27" s="21">
        <v>2023</v>
      </c>
      <c r="C27" s="24"/>
      <c r="D27" s="12" t="s">
        <v>34</v>
      </c>
      <c r="E27" s="9">
        <f t="shared" si="3"/>
        <v>720353.19</v>
      </c>
      <c r="F27" s="9">
        <f t="shared" si="3"/>
        <v>108052.98</v>
      </c>
      <c r="G27" s="9">
        <f t="shared" si="3"/>
        <v>612300.21</v>
      </c>
      <c r="H27" s="9">
        <f t="shared" si="3"/>
        <v>720353.19</v>
      </c>
      <c r="I27" s="9">
        <f t="shared" si="3"/>
        <v>108052.98</v>
      </c>
      <c r="J27" s="9">
        <f t="shared" si="3"/>
        <v>0</v>
      </c>
      <c r="K27" s="9">
        <f t="shared" si="3"/>
        <v>0</v>
      </c>
      <c r="L27" s="9">
        <f t="shared" si="3"/>
        <v>108052.98</v>
      </c>
      <c r="M27" s="9">
        <f t="shared" si="3"/>
        <v>612300.21</v>
      </c>
      <c r="N27" s="9">
        <f t="shared" si="3"/>
        <v>0</v>
      </c>
      <c r="O27" s="9">
        <f t="shared" si="3"/>
        <v>0</v>
      </c>
      <c r="P27" s="9">
        <f t="shared" si="3"/>
        <v>612300.21</v>
      </c>
    </row>
    <row r="28" spans="1:21" s="10" customFormat="1" ht="15.75" customHeight="1" x14ac:dyDescent="0.25">
      <c r="A28" s="22"/>
      <c r="B28" s="22"/>
      <c r="C28" s="25"/>
      <c r="D28" s="12" t="s">
        <v>35</v>
      </c>
      <c r="E28" s="9">
        <f t="shared" ref="E28:P28" si="4">E29+E30</f>
        <v>720353.19</v>
      </c>
      <c r="F28" s="9">
        <f t="shared" si="4"/>
        <v>108052.98</v>
      </c>
      <c r="G28" s="9">
        <f t="shared" si="4"/>
        <v>612300.21</v>
      </c>
      <c r="H28" s="9">
        <f t="shared" si="4"/>
        <v>720353.19</v>
      </c>
      <c r="I28" s="9">
        <f t="shared" si="4"/>
        <v>108052.98</v>
      </c>
      <c r="J28" s="9">
        <f t="shared" si="4"/>
        <v>0</v>
      </c>
      <c r="K28" s="9">
        <f t="shared" si="4"/>
        <v>0</v>
      </c>
      <c r="L28" s="9">
        <f t="shared" si="4"/>
        <v>108052.98</v>
      </c>
      <c r="M28" s="9">
        <f t="shared" si="4"/>
        <v>612300.21</v>
      </c>
      <c r="N28" s="9">
        <f t="shared" si="4"/>
        <v>0</v>
      </c>
      <c r="O28" s="9">
        <f t="shared" si="4"/>
        <v>0</v>
      </c>
      <c r="P28" s="9">
        <f t="shared" si="4"/>
        <v>612300.21</v>
      </c>
    </row>
    <row r="29" spans="1:21" x14ac:dyDescent="0.25">
      <c r="A29" s="23"/>
      <c r="B29" s="22"/>
      <c r="C29" s="25"/>
      <c r="D29" s="13" t="s">
        <v>36</v>
      </c>
      <c r="E29" s="14">
        <v>612300.21</v>
      </c>
      <c r="F29" s="14">
        <v>0</v>
      </c>
      <c r="G29" s="14">
        <v>612300.21</v>
      </c>
      <c r="H29" s="14">
        <v>612300.21</v>
      </c>
      <c r="I29" s="14">
        <v>0</v>
      </c>
      <c r="J29" s="14">
        <v>0</v>
      </c>
      <c r="K29" s="14">
        <v>0</v>
      </c>
      <c r="L29" s="14">
        <v>0</v>
      </c>
      <c r="M29" s="14">
        <v>612300.21</v>
      </c>
      <c r="N29" s="14">
        <v>0</v>
      </c>
      <c r="O29" s="14">
        <v>0</v>
      </c>
      <c r="P29" s="14">
        <v>612300.21</v>
      </c>
    </row>
    <row r="30" spans="1:21" ht="15" customHeight="1" x14ac:dyDescent="0.25">
      <c r="A30" s="7"/>
      <c r="B30" s="23"/>
      <c r="C30" s="26"/>
      <c r="D30" s="13" t="s">
        <v>37</v>
      </c>
      <c r="E30" s="14">
        <v>108052.98</v>
      </c>
      <c r="F30" s="14">
        <v>108052.98</v>
      </c>
      <c r="G30" s="14">
        <v>0</v>
      </c>
      <c r="H30" s="14">
        <v>108052.98</v>
      </c>
      <c r="I30" s="14">
        <v>108052.98</v>
      </c>
      <c r="J30" s="14">
        <v>0</v>
      </c>
      <c r="K30" s="14">
        <v>0</v>
      </c>
      <c r="L30" s="14">
        <v>108052.98</v>
      </c>
      <c r="M30" s="14">
        <v>0</v>
      </c>
      <c r="N30" s="14">
        <v>0</v>
      </c>
      <c r="O30" s="14">
        <v>0</v>
      </c>
      <c r="P30" s="14">
        <v>0</v>
      </c>
      <c r="Q30" s="10"/>
      <c r="R30" s="10"/>
      <c r="S30" s="10"/>
      <c r="T30" s="10"/>
      <c r="U30" s="10"/>
    </row>
    <row r="31" spans="1:21" s="10" customFormat="1" ht="22.5" x14ac:dyDescent="0.25">
      <c r="A31" s="15" t="s">
        <v>55</v>
      </c>
      <c r="B31" s="11" t="s">
        <v>25</v>
      </c>
      <c r="C31" s="28" t="s">
        <v>39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21" s="10" customFormat="1" x14ac:dyDescent="0.25">
      <c r="A32"/>
      <c r="B32" s="11" t="s">
        <v>27</v>
      </c>
      <c r="C32" s="28" t="s">
        <v>40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/>
      <c r="R32"/>
      <c r="S32"/>
      <c r="T32"/>
      <c r="U32"/>
    </row>
    <row r="33" spans="1:16" x14ac:dyDescent="0.25">
      <c r="B33" s="11" t="s">
        <v>29</v>
      </c>
      <c r="C33" s="28" t="s">
        <v>41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22.5" x14ac:dyDescent="0.25">
      <c r="B34" s="19" t="s">
        <v>31</v>
      </c>
      <c r="C34" s="28" t="s">
        <v>42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ht="22.5" x14ac:dyDescent="0.25">
      <c r="B35" s="18" t="s">
        <v>33</v>
      </c>
      <c r="C35" s="29"/>
      <c r="D35" s="29"/>
      <c r="E35" s="9">
        <f t="shared" ref="E35:P37" si="5">E36</f>
        <v>180390</v>
      </c>
      <c r="F35" s="9">
        <f t="shared" si="5"/>
        <v>0</v>
      </c>
      <c r="G35" s="9">
        <f t="shared" si="5"/>
        <v>180390</v>
      </c>
      <c r="H35" s="9">
        <f t="shared" si="5"/>
        <v>180390</v>
      </c>
      <c r="I35" s="9">
        <f t="shared" si="5"/>
        <v>0</v>
      </c>
      <c r="J35" s="9">
        <f t="shared" si="5"/>
        <v>0</v>
      </c>
      <c r="K35" s="9">
        <f t="shared" si="5"/>
        <v>0</v>
      </c>
      <c r="L35" s="9">
        <f t="shared" si="5"/>
        <v>0</v>
      </c>
      <c r="M35" s="9">
        <f t="shared" si="5"/>
        <v>180390</v>
      </c>
      <c r="N35" s="9">
        <f t="shared" si="5"/>
        <v>0</v>
      </c>
      <c r="O35" s="9">
        <f t="shared" si="5"/>
        <v>0</v>
      </c>
      <c r="P35" s="9">
        <f t="shared" si="5"/>
        <v>180390</v>
      </c>
    </row>
    <row r="36" spans="1:16" x14ac:dyDescent="0.25">
      <c r="B36" s="30">
        <v>2023</v>
      </c>
      <c r="C36" s="31"/>
      <c r="D36" s="12" t="s">
        <v>43</v>
      </c>
      <c r="E36" s="9">
        <f t="shared" si="5"/>
        <v>180390</v>
      </c>
      <c r="F36" s="9">
        <f t="shared" si="5"/>
        <v>0</v>
      </c>
      <c r="G36" s="9">
        <f t="shared" si="5"/>
        <v>180390</v>
      </c>
      <c r="H36" s="9">
        <f t="shared" si="5"/>
        <v>180390</v>
      </c>
      <c r="I36" s="9">
        <f t="shared" si="5"/>
        <v>0</v>
      </c>
      <c r="J36" s="9">
        <f t="shared" si="5"/>
        <v>0</v>
      </c>
      <c r="K36" s="9">
        <f t="shared" si="5"/>
        <v>0</v>
      </c>
      <c r="L36" s="9">
        <f t="shared" si="5"/>
        <v>0</v>
      </c>
      <c r="M36" s="9">
        <f t="shared" si="5"/>
        <v>180390</v>
      </c>
      <c r="N36" s="9">
        <f t="shared" si="5"/>
        <v>0</v>
      </c>
      <c r="O36" s="9">
        <f t="shared" si="5"/>
        <v>0</v>
      </c>
      <c r="P36" s="9">
        <f t="shared" si="5"/>
        <v>180390</v>
      </c>
    </row>
    <row r="37" spans="1:16" x14ac:dyDescent="0.25">
      <c r="B37" s="30"/>
      <c r="C37" s="31"/>
      <c r="D37" s="12" t="s">
        <v>44</v>
      </c>
      <c r="E37" s="9">
        <f t="shared" si="5"/>
        <v>180390</v>
      </c>
      <c r="F37" s="9">
        <f t="shared" si="5"/>
        <v>0</v>
      </c>
      <c r="G37" s="9">
        <f t="shared" si="5"/>
        <v>180390</v>
      </c>
      <c r="H37" s="9">
        <f t="shared" si="5"/>
        <v>180390</v>
      </c>
      <c r="I37" s="9">
        <f t="shared" si="5"/>
        <v>0</v>
      </c>
      <c r="J37" s="9">
        <f t="shared" si="5"/>
        <v>0</v>
      </c>
      <c r="K37" s="9">
        <f t="shared" si="5"/>
        <v>0</v>
      </c>
      <c r="L37" s="9">
        <f t="shared" si="5"/>
        <v>0</v>
      </c>
      <c r="M37" s="9">
        <f t="shared" si="5"/>
        <v>180390</v>
      </c>
      <c r="N37" s="9">
        <f t="shared" si="5"/>
        <v>0</v>
      </c>
      <c r="O37" s="9">
        <f t="shared" si="5"/>
        <v>0</v>
      </c>
      <c r="P37" s="9">
        <f t="shared" si="5"/>
        <v>180390</v>
      </c>
    </row>
    <row r="38" spans="1:16" x14ac:dyDescent="0.25">
      <c r="B38" s="30"/>
      <c r="C38" s="31"/>
      <c r="D38" s="13" t="s">
        <v>47</v>
      </c>
      <c r="E38" s="14">
        <v>180390</v>
      </c>
      <c r="F38" s="14">
        <v>0</v>
      </c>
      <c r="G38" s="14">
        <v>180390</v>
      </c>
      <c r="H38" s="14">
        <v>180390</v>
      </c>
      <c r="I38" s="14">
        <v>0</v>
      </c>
      <c r="J38" s="14">
        <v>0</v>
      </c>
      <c r="K38" s="14">
        <v>0</v>
      </c>
      <c r="L38" s="14">
        <v>0</v>
      </c>
      <c r="M38" s="14">
        <v>180390</v>
      </c>
      <c r="N38" s="14">
        <v>0</v>
      </c>
      <c r="O38" s="14">
        <v>0</v>
      </c>
      <c r="P38" s="14">
        <v>180390</v>
      </c>
    </row>
    <row r="39" spans="1:16" ht="33.75" x14ac:dyDescent="0.25">
      <c r="A39">
        <v>2</v>
      </c>
      <c r="B39" s="8" t="s">
        <v>45</v>
      </c>
      <c r="C39" s="27" t="s">
        <v>23</v>
      </c>
      <c r="D39" s="27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</row>
    <row r="40" spans="1:16" ht="22.5" x14ac:dyDescent="0.25">
      <c r="B40" s="20" t="s">
        <v>46</v>
      </c>
      <c r="C40" s="16" t="s">
        <v>23</v>
      </c>
      <c r="D40" s="17"/>
      <c r="E40" s="9">
        <f t="shared" ref="E40:P40" si="6">E39+E12</f>
        <v>4970743.1899999995</v>
      </c>
      <c r="F40" s="9">
        <f t="shared" si="6"/>
        <v>2178052.98</v>
      </c>
      <c r="G40" s="9">
        <f t="shared" si="6"/>
        <v>2792690.21</v>
      </c>
      <c r="H40" s="9">
        <f t="shared" si="6"/>
        <v>4970743.1899999995</v>
      </c>
      <c r="I40" s="9">
        <f t="shared" si="6"/>
        <v>2178052.98</v>
      </c>
      <c r="J40" s="9">
        <f t="shared" si="6"/>
        <v>2000000</v>
      </c>
      <c r="K40" s="9">
        <f t="shared" si="6"/>
        <v>0</v>
      </c>
      <c r="L40" s="9">
        <f t="shared" si="6"/>
        <v>178052.97999999998</v>
      </c>
      <c r="M40" s="9">
        <f t="shared" si="6"/>
        <v>2792690.21</v>
      </c>
      <c r="N40" s="9">
        <f t="shared" si="6"/>
        <v>0</v>
      </c>
      <c r="O40" s="9">
        <f t="shared" si="6"/>
        <v>0</v>
      </c>
      <c r="P40" s="9">
        <f t="shared" si="6"/>
        <v>2792690.21</v>
      </c>
    </row>
  </sheetData>
  <mergeCells count="50">
    <mergeCell ref="A1:L3"/>
    <mergeCell ref="N1:P3"/>
    <mergeCell ref="A4:A10"/>
    <mergeCell ref="B4:B10"/>
    <mergeCell ref="C4:C10"/>
    <mergeCell ref="D4:D10"/>
    <mergeCell ref="E4:E10"/>
    <mergeCell ref="F4:G4"/>
    <mergeCell ref="H4:P4"/>
    <mergeCell ref="F5:F10"/>
    <mergeCell ref="G5:G10"/>
    <mergeCell ref="H5:P5"/>
    <mergeCell ref="H6:H10"/>
    <mergeCell ref="I6:P6"/>
    <mergeCell ref="N9:N10"/>
    <mergeCell ref="O9:O10"/>
    <mergeCell ref="I7:L7"/>
    <mergeCell ref="M7:P7"/>
    <mergeCell ref="K9:K10"/>
    <mergeCell ref="L9:L10"/>
    <mergeCell ref="C12:D12"/>
    <mergeCell ref="P9:P10"/>
    <mergeCell ref="I8:I10"/>
    <mergeCell ref="J8:L8"/>
    <mergeCell ref="M8:M10"/>
    <mergeCell ref="J9:J10"/>
    <mergeCell ref="C26:D26"/>
    <mergeCell ref="B27:B30"/>
    <mergeCell ref="C27:C30"/>
    <mergeCell ref="C13:P13"/>
    <mergeCell ref="C14:P14"/>
    <mergeCell ref="C15:P15"/>
    <mergeCell ref="C16:P16"/>
    <mergeCell ref="C17:D17"/>
    <mergeCell ref="B18:B21"/>
    <mergeCell ref="C18:C21"/>
    <mergeCell ref="C39:D39"/>
    <mergeCell ref="A22:A29"/>
    <mergeCell ref="C31:P31"/>
    <mergeCell ref="C32:P32"/>
    <mergeCell ref="C33:P33"/>
    <mergeCell ref="C34:P34"/>
    <mergeCell ref="C35:D35"/>
    <mergeCell ref="B36:B38"/>
    <mergeCell ref="C36:C38"/>
    <mergeCell ref="A13:A21"/>
    <mergeCell ref="C22:P22"/>
    <mergeCell ref="C23:P23"/>
    <mergeCell ref="C24:P24"/>
    <mergeCell ref="C25:P25"/>
  </mergeCells>
  <pageMargins left="0.7" right="0.7" top="0.75" bottom="0.75" header="0.511811023622047" footer="0.51181102362204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</dc:creator>
  <cp:lastModifiedBy>AgniezkaJ</cp:lastModifiedBy>
  <cp:revision>3</cp:revision>
  <cp:lastPrinted>2022-11-10T10:47:53Z</cp:lastPrinted>
  <dcterms:created xsi:type="dcterms:W3CDTF">2006-09-16T00:00:00Z</dcterms:created>
  <dcterms:modified xsi:type="dcterms:W3CDTF">2023-05-05T08:59:52Z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