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F58" i="1" l="1"/>
  <c r="G58" i="1"/>
  <c r="H58" i="1"/>
  <c r="I58" i="1"/>
  <c r="J58" i="1"/>
  <c r="K58" i="1"/>
  <c r="L58" i="1"/>
  <c r="M58" i="1"/>
  <c r="N58" i="1"/>
  <c r="O58" i="1"/>
  <c r="P58" i="1"/>
  <c r="E58" i="1"/>
  <c r="F72" i="1"/>
  <c r="F71" i="1" s="1"/>
  <c r="G72" i="1"/>
  <c r="G71" i="1" s="1"/>
  <c r="H72" i="1"/>
  <c r="H71" i="1" s="1"/>
  <c r="I72" i="1"/>
  <c r="I71" i="1" s="1"/>
  <c r="L72" i="1"/>
  <c r="L71" i="1" s="1"/>
  <c r="M72" i="1"/>
  <c r="M71" i="1" s="1"/>
  <c r="P72" i="1"/>
  <c r="P71" i="1" s="1"/>
  <c r="E72" i="1"/>
  <c r="E71" i="1" s="1"/>
  <c r="O74" i="1" l="1"/>
  <c r="N74" i="1"/>
  <c r="N72" i="1" s="1"/>
  <c r="N71" i="1" s="1"/>
  <c r="K74" i="1"/>
  <c r="J74" i="1"/>
  <c r="J72" i="1" s="1"/>
  <c r="J71" i="1" s="1"/>
  <c r="F70" i="1"/>
  <c r="E70" i="1"/>
  <c r="L70" i="1"/>
  <c r="J70" i="1"/>
  <c r="I70" i="1"/>
  <c r="H70" i="1"/>
  <c r="G70" i="1"/>
  <c r="P70" i="1"/>
  <c r="N70" i="1"/>
  <c r="M70" i="1"/>
  <c r="K72" i="1" l="1"/>
  <c r="K71" i="1" s="1"/>
  <c r="K70" i="1" s="1"/>
  <c r="O72" i="1"/>
  <c r="O71" i="1" s="1"/>
  <c r="O70" i="1" s="1"/>
  <c r="E56" i="1"/>
  <c r="F56" i="1"/>
  <c r="G56" i="1"/>
  <c r="H56" i="1"/>
  <c r="I56" i="1"/>
  <c r="I55" i="1" s="1"/>
  <c r="J56" i="1"/>
  <c r="J55" i="1" s="1"/>
  <c r="K56" i="1"/>
  <c r="K55" i="1" s="1"/>
  <c r="L56" i="1"/>
  <c r="L55" i="1" s="1"/>
  <c r="M56" i="1"/>
  <c r="N56" i="1"/>
  <c r="N55" i="1" s="1"/>
  <c r="O56" i="1"/>
  <c r="O55" i="1" s="1"/>
  <c r="P56" i="1"/>
  <c r="G55" i="1" l="1"/>
  <c r="F55" i="1"/>
  <c r="F54" i="1" s="1"/>
  <c r="F49" i="1" s="1"/>
  <c r="E55" i="1"/>
  <c r="E54" i="1" s="1"/>
  <c r="E49" i="1" s="1"/>
  <c r="M55" i="1"/>
  <c r="P55" i="1"/>
  <c r="P54" i="1" s="1"/>
  <c r="P49" i="1" s="1"/>
  <c r="H55" i="1"/>
  <c r="H54" i="1" s="1"/>
  <c r="H49" i="1" s="1"/>
  <c r="G54" i="1"/>
  <c r="G49" i="1" s="1"/>
  <c r="I54" i="1"/>
  <c r="I49" i="1" s="1"/>
  <c r="J54" i="1"/>
  <c r="J49" i="1" s="1"/>
  <c r="K54" i="1"/>
  <c r="K49" i="1" s="1"/>
  <c r="L54" i="1"/>
  <c r="L49" i="1" s="1"/>
  <c r="M54" i="1"/>
  <c r="M49" i="1" s="1"/>
  <c r="N54" i="1"/>
  <c r="N49" i="1" s="1"/>
  <c r="O54" i="1"/>
  <c r="O49" i="1" s="1"/>
  <c r="F46" i="1" l="1"/>
  <c r="F45" i="1" s="1"/>
  <c r="F44" i="1" s="1"/>
  <c r="G46" i="1"/>
  <c r="G45" i="1" s="1"/>
  <c r="G44" i="1" s="1"/>
  <c r="H46" i="1"/>
  <c r="H45" i="1" s="1"/>
  <c r="H44" i="1" s="1"/>
  <c r="I46" i="1"/>
  <c r="I45" i="1" s="1"/>
  <c r="I44" i="1" s="1"/>
  <c r="J46" i="1"/>
  <c r="J45" i="1" s="1"/>
  <c r="J44" i="1" s="1"/>
  <c r="K46" i="1"/>
  <c r="K45" i="1" s="1"/>
  <c r="K44" i="1" s="1"/>
  <c r="L46" i="1"/>
  <c r="L45" i="1" s="1"/>
  <c r="L44" i="1" s="1"/>
  <c r="M46" i="1"/>
  <c r="M45" i="1" s="1"/>
  <c r="M44" i="1" s="1"/>
  <c r="N46" i="1"/>
  <c r="N45" i="1" s="1"/>
  <c r="N44" i="1" s="1"/>
  <c r="O46" i="1"/>
  <c r="O45" i="1" s="1"/>
  <c r="O44" i="1" s="1"/>
  <c r="P46" i="1"/>
  <c r="P45" i="1" s="1"/>
  <c r="P44" i="1" s="1"/>
  <c r="E46" i="1"/>
  <c r="E45" i="1" s="1"/>
  <c r="E44" i="1" s="1"/>
  <c r="F37" i="1"/>
  <c r="F36" i="1" s="1"/>
  <c r="F35" i="1" s="1"/>
  <c r="G37" i="1"/>
  <c r="G36" i="1" s="1"/>
  <c r="G35" i="1" s="1"/>
  <c r="H37" i="1"/>
  <c r="I37" i="1"/>
  <c r="I36" i="1" s="1"/>
  <c r="I35" i="1" s="1"/>
  <c r="J37" i="1"/>
  <c r="J36" i="1" s="1"/>
  <c r="J35" i="1" s="1"/>
  <c r="K37" i="1"/>
  <c r="K36" i="1" s="1"/>
  <c r="K35" i="1" s="1"/>
  <c r="L37" i="1"/>
  <c r="L36" i="1" s="1"/>
  <c r="L35" i="1" s="1"/>
  <c r="M37" i="1"/>
  <c r="M36" i="1" s="1"/>
  <c r="M35" i="1" s="1"/>
  <c r="N37" i="1"/>
  <c r="O37" i="1"/>
  <c r="O36" i="1" s="1"/>
  <c r="O35" i="1" s="1"/>
  <c r="P37" i="1"/>
  <c r="P36" i="1" s="1"/>
  <c r="P35" i="1" s="1"/>
  <c r="H36" i="1"/>
  <c r="H35" i="1" s="1"/>
  <c r="N36" i="1"/>
  <c r="N35" i="1" s="1"/>
  <c r="E37" i="1"/>
  <c r="E36" i="1" s="1"/>
  <c r="E35" i="1" s="1"/>
  <c r="F28" i="1"/>
  <c r="F27" i="1" s="1"/>
  <c r="F26" i="1" s="1"/>
  <c r="G28" i="1"/>
  <c r="G27" i="1" s="1"/>
  <c r="G26" i="1" s="1"/>
  <c r="H28" i="1"/>
  <c r="H27" i="1" s="1"/>
  <c r="H26" i="1" s="1"/>
  <c r="I28" i="1"/>
  <c r="I27" i="1" s="1"/>
  <c r="I26" i="1" s="1"/>
  <c r="J28" i="1"/>
  <c r="J27" i="1" s="1"/>
  <c r="J26" i="1" s="1"/>
  <c r="K28" i="1"/>
  <c r="K27" i="1" s="1"/>
  <c r="K26" i="1" s="1"/>
  <c r="L28" i="1"/>
  <c r="L27" i="1" s="1"/>
  <c r="L26" i="1" s="1"/>
  <c r="M28" i="1"/>
  <c r="M27" i="1" s="1"/>
  <c r="M26" i="1" s="1"/>
  <c r="N28" i="1"/>
  <c r="N27" i="1" s="1"/>
  <c r="N26" i="1" s="1"/>
  <c r="O28" i="1"/>
  <c r="O27" i="1" s="1"/>
  <c r="O26" i="1" s="1"/>
  <c r="P28" i="1"/>
  <c r="P27" i="1" s="1"/>
  <c r="P26" i="1" s="1"/>
  <c r="E28" i="1"/>
  <c r="E27" i="1" s="1"/>
  <c r="E26" i="1" s="1"/>
  <c r="F19" i="1" l="1"/>
  <c r="F18" i="1" l="1"/>
  <c r="F17" i="1" s="1"/>
  <c r="G19" i="1"/>
  <c r="G18" i="1" s="1"/>
  <c r="G17" i="1" s="1"/>
  <c r="H19" i="1"/>
  <c r="H18" i="1" s="1"/>
  <c r="H17" i="1" s="1"/>
  <c r="I19" i="1"/>
  <c r="I18" i="1" s="1"/>
  <c r="I17" i="1" s="1"/>
  <c r="J19" i="1"/>
  <c r="J18" i="1" s="1"/>
  <c r="J17" i="1" s="1"/>
  <c r="K19" i="1"/>
  <c r="K18" i="1" s="1"/>
  <c r="K17" i="1" s="1"/>
  <c r="L19" i="1"/>
  <c r="L18" i="1" s="1"/>
  <c r="L17" i="1" s="1"/>
  <c r="M19" i="1"/>
  <c r="M18" i="1" s="1"/>
  <c r="M17" i="1" s="1"/>
  <c r="N19" i="1"/>
  <c r="N18" i="1" s="1"/>
  <c r="N17" i="1" s="1"/>
  <c r="O19" i="1"/>
  <c r="O18" i="1" s="1"/>
  <c r="O17" i="1" s="1"/>
  <c r="P19" i="1"/>
  <c r="P18" i="1" s="1"/>
  <c r="P17" i="1" s="1"/>
  <c r="E19" i="1"/>
  <c r="E18" i="1" s="1"/>
  <c r="E17" i="1" s="1"/>
  <c r="E12" i="1" s="1"/>
  <c r="E79" i="1" s="1"/>
  <c r="N12" i="1" l="1"/>
  <c r="N79" i="1" s="1"/>
  <c r="L12" i="1"/>
  <c r="L79" i="1" s="1"/>
  <c r="H12" i="1"/>
  <c r="H79" i="1" s="1"/>
  <c r="O12" i="1"/>
  <c r="O79" i="1" s="1"/>
  <c r="M12" i="1"/>
  <c r="M79" i="1" s="1"/>
  <c r="K12" i="1"/>
  <c r="K79" i="1" s="1"/>
  <c r="I12" i="1"/>
  <c r="I79" i="1" s="1"/>
  <c r="G12" i="1"/>
  <c r="G79" i="1" s="1"/>
  <c r="P12" i="1"/>
  <c r="P79" i="1" s="1"/>
  <c r="J12" i="1"/>
  <c r="J79" i="1" s="1"/>
  <c r="F12" i="1"/>
  <c r="F79" i="1" s="1"/>
</calcChain>
</file>

<file path=xl/sharedStrings.xml><?xml version="1.0" encoding="utf-8"?>
<sst xmlns="http://schemas.openxmlformats.org/spreadsheetml/2006/main" count="132" uniqueCount="77">
  <si>
    <t>Lp.</t>
  </si>
  <si>
    <t>Projekt</t>
  </si>
  <si>
    <t>Kategoria interwencji funduszy strukturalnych</t>
  </si>
  <si>
    <t>klasyfikacja (dział, rozdział, paragraf)</t>
  </si>
  <si>
    <t>Wydatki w okresie realizacji Projektu (całkowita wartość Projektu) (6+7)</t>
  </si>
  <si>
    <t>w tym:</t>
  </si>
  <si>
    <t>Środki z budżetu krajowego</t>
  </si>
  <si>
    <t>Środki z budżetu UE</t>
  </si>
  <si>
    <t>Wydatki razem (9+13)</t>
  </si>
  <si>
    <t>wydatki razem (10+11+12)</t>
  </si>
  <si>
    <t>pożyczki i kredyty</t>
  </si>
  <si>
    <t xml:space="preserve">obligacje </t>
  </si>
  <si>
    <t>pozostałe</t>
  </si>
  <si>
    <t>obligacje</t>
  </si>
  <si>
    <t>z tego źródła finansowania:</t>
  </si>
  <si>
    <t>Środki z budżetu krajowego **</t>
  </si>
  <si>
    <t>Planowane wydatki</t>
  </si>
  <si>
    <t>z tego :</t>
  </si>
  <si>
    <t>1.</t>
  </si>
  <si>
    <t>Wydatki majatkowe razem</t>
  </si>
  <si>
    <t>x</t>
  </si>
  <si>
    <t>Program:</t>
  </si>
  <si>
    <t>Priorytet:</t>
  </si>
  <si>
    <t>Działanie:</t>
  </si>
  <si>
    <t>Nazwa projektu:</t>
  </si>
  <si>
    <t>Razem wydatki:</t>
  </si>
  <si>
    <t>1.1</t>
  </si>
  <si>
    <t>Wydatki razem (14+15+16)</t>
  </si>
  <si>
    <t>2.</t>
  </si>
  <si>
    <t>Wydatki bieżące razem</t>
  </si>
  <si>
    <t xml:space="preserve">Wydatki na programy i projekty realizowane ze środków pochodzących z funduszy strukturalnych i Funduszu Spójności oraz pozostałe środki pochodzące ze źródeł zagranicznych nie podlegających zwrotowi </t>
  </si>
  <si>
    <t>2.1</t>
  </si>
  <si>
    <t>§6057</t>
  </si>
  <si>
    <t>§6059</t>
  </si>
  <si>
    <t>Program Rozwoju Obszarów Wiejskich na lata 2014-2020</t>
  </si>
  <si>
    <t>Budowa lub modernizacja dróg lokalnych</t>
  </si>
  <si>
    <t>Wsparcie inwestycji związanych z tworzeniem, ulepszaniem lub rozbudową wszystkich rodzajów małej infrastruktury , w tym inwestycji w energię odnawialną i oszczędzanie energii</t>
  </si>
  <si>
    <t>Przebudowa drogi gminnej Nr 110005N Bemowizna -Szyleny</t>
  </si>
  <si>
    <t>00104-65151-UM1400105/16</t>
  </si>
  <si>
    <t>600</t>
  </si>
  <si>
    <t>60016</t>
  </si>
  <si>
    <t>1.2</t>
  </si>
  <si>
    <t>Przebudowa drogi gminnej Nr 110009N Grzędowo-Krasnolipie z budową chodnika</t>
  </si>
  <si>
    <t>00122-65151-UM1400106/16</t>
  </si>
  <si>
    <t>1.3</t>
  </si>
  <si>
    <t>1.4</t>
  </si>
  <si>
    <t>754</t>
  </si>
  <si>
    <t>75412</t>
  </si>
  <si>
    <t>§6067</t>
  </si>
  <si>
    <t>§6069</t>
  </si>
  <si>
    <t>801</t>
  </si>
  <si>
    <t>80101</t>
  </si>
  <si>
    <t>Regionalny Program Operacyjny Województwo Warmińsko-Mazurskie</t>
  </si>
  <si>
    <t>Środowisko Przyrodnicze i racjonalne wykorzystanie zasobów</t>
  </si>
  <si>
    <t>Zapobieganie i zarządzanie ryzykiem</t>
  </si>
  <si>
    <t>Poprawa bezpieczeństwa ekologicznego Warmii i Mazur poprzez doposażenie służb ratowniczych subregionu elbląskiego w specjalistyczny sprzęt</t>
  </si>
  <si>
    <t>Efektywność energetyczna</t>
  </si>
  <si>
    <t>Kompleksowa modernizacja energetyczna budynków</t>
  </si>
  <si>
    <t>Termomodernizacja budynków ZS w Lipowinie</t>
  </si>
  <si>
    <t>2017 r.</t>
  </si>
  <si>
    <t>UDA-RPWM.05.04.01-28-0012/16-00</t>
  </si>
  <si>
    <t>Włączenie społeczne</t>
  </si>
  <si>
    <t>Aktywne włączenie, w tym z myślą o promowaniu równych szans oraz aktywnego uczestnictwa i zwiększaniu szans na zatrudnienie</t>
  </si>
  <si>
    <t>Razem w Przyszłość</t>
  </si>
  <si>
    <t>§3119</t>
  </si>
  <si>
    <t>§4017</t>
  </si>
  <si>
    <t>§4117</t>
  </si>
  <si>
    <t>§4127</t>
  </si>
  <si>
    <t>3.</t>
  </si>
  <si>
    <t>Ogółem (1+2)</t>
  </si>
  <si>
    <t>2.2</t>
  </si>
  <si>
    <t>Ułatwianie dostępu do przystępnych cenowo, trwałych oraz wysokiej jakości usług, w tym opieki zdrowotnej i usług socjalnych świadczonych w interesie ogólnym</t>
  </si>
  <si>
    <t>Rozwój wysokiej jakości usług społecznych w gminach Braniewo i Frombork</t>
  </si>
  <si>
    <t>§4019</t>
  </si>
  <si>
    <t>§4119</t>
  </si>
  <si>
    <t>§4129</t>
  </si>
  <si>
    <t>Załącznik Nr 5  Uchwały Nr 79/VII/2017 Rady Gminy Braniewo z dnia 6 października 2017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</si>
</sst>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sz val="8"/>
      <color rgb="FF3F3F3F"/>
      <name val="Times New Roman"/>
      <family val="1"/>
      <charset val="238"/>
    </font>
    <font>
      <sz val="8"/>
      <color rgb="FF3F3F3F"/>
      <name val="Times New Roman"/>
      <family val="1"/>
      <charset val="238"/>
    </font>
    <font>
      <b/>
      <i/>
      <sz val="8"/>
      <color rgb="FF3F3F3F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rgb="FF3F3F3F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2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5" fillId="4" borderId="1" xfId="1" applyFont="1" applyFill="1"/>
    <xf numFmtId="0" fontId="5" fillId="4" borderId="1" xfId="1" applyFont="1" applyFill="1" applyAlignment="1">
      <alignment vertical="top" wrapText="1"/>
    </xf>
    <xf numFmtId="0" fontId="5" fillId="4" borderId="1" xfId="1" applyFont="1" applyFill="1" applyAlignment="1">
      <alignment horizontal="center" vertical="center" wrapText="1"/>
    </xf>
    <xf numFmtId="2" fontId="5" fillId="4" borderId="1" xfId="1" applyNumberFormat="1" applyFont="1" applyFill="1"/>
    <xf numFmtId="0" fontId="6" fillId="4" borderId="6" xfId="1" applyFont="1" applyFill="1" applyBorder="1" applyAlignment="1">
      <alignment horizontal="center" vertical="center"/>
    </xf>
    <xf numFmtId="0" fontId="5" fillId="4" borderId="1" xfId="1" applyFont="1" applyFill="1" applyAlignment="1">
      <alignment vertical="top"/>
    </xf>
    <xf numFmtId="0" fontId="5" fillId="4" borderId="3" xfId="1" applyFont="1" applyFill="1" applyBorder="1" applyAlignment="1">
      <alignment horizontal="left" vertical="center"/>
    </xf>
    <xf numFmtId="0" fontId="5" fillId="4" borderId="4" xfId="1" applyFont="1" applyFill="1" applyBorder="1" applyAlignment="1">
      <alignment horizontal="left" vertical="center"/>
    </xf>
    <xf numFmtId="0" fontId="5" fillId="4" borderId="5" xfId="1" applyFont="1" applyFill="1" applyBorder="1" applyAlignment="1">
      <alignment horizontal="left" vertical="center"/>
    </xf>
    <xf numFmtId="0" fontId="6" fillId="4" borderId="7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left" vertical="center" wrapText="1"/>
    </xf>
    <xf numFmtId="0" fontId="5" fillId="4" borderId="5" xfId="1" applyFont="1" applyFill="1" applyBorder="1" applyAlignment="1">
      <alignment horizontal="left" vertical="center" wrapText="1"/>
    </xf>
    <xf numFmtId="0" fontId="5" fillId="4" borderId="3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 vertical="top"/>
    </xf>
    <xf numFmtId="0" fontId="6" fillId="4" borderId="6" xfId="1" applyFont="1" applyFill="1" applyBorder="1" applyAlignment="1">
      <alignment horizontal="center" vertical="center" wrapText="1"/>
    </xf>
    <xf numFmtId="49" fontId="6" fillId="4" borderId="1" xfId="1" applyNumberFormat="1" applyFont="1" applyFill="1"/>
    <xf numFmtId="2" fontId="6" fillId="4" borderId="1" xfId="1" applyNumberFormat="1" applyFont="1" applyFill="1"/>
    <xf numFmtId="0" fontId="6" fillId="4" borderId="7" xfId="1" applyFont="1" applyFill="1" applyBorder="1" applyAlignment="1">
      <alignment horizontal="center" vertical="top"/>
    </xf>
    <xf numFmtId="0" fontId="6" fillId="4" borderId="7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top"/>
    </xf>
    <xf numFmtId="0" fontId="6" fillId="4" borderId="8" xfId="1" applyFont="1" applyFill="1" applyBorder="1" applyAlignment="1">
      <alignment horizontal="center" vertical="center" wrapText="1"/>
    </xf>
    <xf numFmtId="0" fontId="5" fillId="4" borderId="1" xfId="1" applyFont="1" applyFill="1" applyAlignment="1">
      <alignment horizontal="left" vertical="top"/>
    </xf>
    <xf numFmtId="0" fontId="6" fillId="4" borderId="3" xfId="1" applyFont="1" applyFill="1" applyBorder="1" applyAlignment="1">
      <alignment horizontal="left" vertical="center" wrapText="1"/>
    </xf>
    <xf numFmtId="0" fontId="6" fillId="4" borderId="4" xfId="1" applyFont="1" applyFill="1" applyBorder="1" applyAlignment="1">
      <alignment horizontal="left" vertical="center" wrapText="1"/>
    </xf>
    <xf numFmtId="0" fontId="6" fillId="4" borderId="5" xfId="1" applyFont="1" applyFill="1" applyBorder="1" applyAlignment="1">
      <alignment horizontal="left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left"/>
    </xf>
    <xf numFmtId="0" fontId="5" fillId="4" borderId="4" xfId="1" applyFont="1" applyFill="1" applyBorder="1" applyAlignment="1">
      <alignment horizontal="left"/>
    </xf>
    <xf numFmtId="0" fontId="5" fillId="4" borderId="5" xfId="1" applyFont="1" applyFill="1" applyBorder="1" applyAlignment="1">
      <alignment horizontal="left"/>
    </xf>
    <xf numFmtId="0" fontId="5" fillId="4" borderId="3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5" fillId="4" borderId="9" xfId="1" applyFont="1" applyFill="1" applyBorder="1" applyAlignment="1">
      <alignment horizontal="center"/>
    </xf>
    <xf numFmtId="0" fontId="7" fillId="4" borderId="5" xfId="1" applyFont="1" applyFill="1" applyBorder="1" applyAlignment="1">
      <alignment horizontal="center"/>
    </xf>
    <xf numFmtId="2" fontId="7" fillId="4" borderId="1" xfId="1" applyNumberFormat="1" applyFont="1" applyFill="1"/>
    <xf numFmtId="0" fontId="5" fillId="4" borderId="10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6" fillId="4" borderId="11" xfId="1" applyFont="1" applyFill="1" applyBorder="1" applyAlignment="1">
      <alignment horizontal="center" vertical="center" wrapText="1"/>
    </xf>
    <xf numFmtId="0" fontId="6" fillId="4" borderId="12" xfId="1" applyFont="1" applyFill="1" applyBorder="1" applyAlignment="1">
      <alignment horizontal="center" vertical="center"/>
    </xf>
    <xf numFmtId="0" fontId="5" fillId="4" borderId="12" xfId="1" applyFont="1" applyFill="1" applyBorder="1" applyAlignment="1">
      <alignment horizontal="center"/>
    </xf>
    <xf numFmtId="0" fontId="5" fillId="4" borderId="13" xfId="1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5" fillId="3" borderId="1" xfId="1" applyFont="1" applyFill="1" applyAlignment="1">
      <alignment horizontal="center" vertical="center"/>
    </xf>
    <xf numFmtId="0" fontId="5" fillId="3" borderId="1" xfId="1" applyFont="1" applyFill="1" applyAlignment="1">
      <alignment horizontal="center" vertical="center" wrapText="1"/>
    </xf>
    <xf numFmtId="0" fontId="5" fillId="3" borderId="1" xfId="1" applyFont="1" applyFill="1" applyAlignment="1">
      <alignment horizontal="center"/>
    </xf>
    <xf numFmtId="0" fontId="5" fillId="3" borderId="1" xfId="1" applyFont="1" applyFill="1"/>
    <xf numFmtId="0" fontId="6" fillId="4" borderId="1" xfId="1" applyFont="1" applyFill="1" applyAlignment="1">
      <alignment horizontal="center" vertical="center"/>
    </xf>
    <xf numFmtId="0" fontId="6" fillId="4" borderId="1" xfId="1" applyFont="1" applyFill="1" applyAlignment="1">
      <alignment horizontal="center" vertical="center" wrapText="1"/>
    </xf>
    <xf numFmtId="0" fontId="9" fillId="0" borderId="0" xfId="0" applyFont="1"/>
  </cellXfs>
  <cellStyles count="2">
    <cellStyle name="Dane wyjściowe" xfId="1" builtinId="2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0"/>
  <sheetViews>
    <sheetView tabSelected="1" workbookViewId="0">
      <selection activeCell="T4" sqref="T4"/>
    </sheetView>
  </sheetViews>
  <sheetFormatPr defaultRowHeight="15" x14ac:dyDescent="0.25"/>
  <cols>
    <col min="1" max="1" width="3" customWidth="1"/>
    <col min="2" max="2" width="11.5703125" customWidth="1"/>
    <col min="3" max="3" width="7" customWidth="1"/>
    <col min="4" max="4" width="6.85546875" customWidth="1"/>
    <col min="5" max="5" width="9.140625" customWidth="1"/>
    <col min="6" max="6" width="9.7109375" customWidth="1"/>
    <col min="7" max="7" width="9.28515625" customWidth="1"/>
    <col min="8" max="8" width="9.7109375" customWidth="1"/>
    <col min="9" max="9" width="10.28515625" customWidth="1"/>
    <col min="10" max="10" width="5.140625" customWidth="1"/>
    <col min="11" max="11" width="5.85546875" customWidth="1"/>
    <col min="12" max="13" width="10.42578125" bestFit="1" customWidth="1"/>
    <col min="14" max="14" width="6.5703125" customWidth="1"/>
    <col min="15" max="15" width="6.28515625" customWidth="1"/>
    <col min="16" max="16" width="10.42578125" bestFit="1" customWidth="1"/>
  </cols>
  <sheetData>
    <row r="1" spans="1:21" ht="15" customHeight="1" x14ac:dyDescent="0.25">
      <c r="A1" s="49" t="s">
        <v>30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1"/>
      <c r="N1" s="52" t="s">
        <v>76</v>
      </c>
      <c r="O1" s="52"/>
      <c r="P1" s="52"/>
    </row>
    <row r="2" spans="1:21" ht="1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1"/>
      <c r="N2" s="52"/>
      <c r="O2" s="52"/>
      <c r="P2" s="52"/>
    </row>
    <row r="3" spans="1:21" ht="27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3"/>
      <c r="N3" s="54"/>
      <c r="O3" s="54"/>
      <c r="P3" s="54"/>
    </row>
    <row r="4" spans="1:21" x14ac:dyDescent="0.25">
      <c r="A4" s="55" t="s">
        <v>0</v>
      </c>
      <c r="B4" s="55" t="s">
        <v>1</v>
      </c>
      <c r="C4" s="56" t="s">
        <v>2</v>
      </c>
      <c r="D4" s="56" t="s">
        <v>3</v>
      </c>
      <c r="E4" s="56" t="s">
        <v>4</v>
      </c>
      <c r="F4" s="55" t="s">
        <v>5</v>
      </c>
      <c r="G4" s="55"/>
      <c r="H4" s="56" t="s">
        <v>16</v>
      </c>
      <c r="I4" s="56"/>
      <c r="J4" s="56"/>
      <c r="K4" s="56"/>
      <c r="L4" s="56"/>
      <c r="M4" s="56"/>
      <c r="N4" s="56"/>
      <c r="O4" s="56"/>
      <c r="P4" s="56"/>
      <c r="Q4" s="1"/>
      <c r="R4" s="1"/>
      <c r="S4" s="1"/>
      <c r="T4" s="1"/>
      <c r="U4" s="1"/>
    </row>
    <row r="5" spans="1:21" x14ac:dyDescent="0.25">
      <c r="A5" s="55"/>
      <c r="B5" s="55"/>
      <c r="C5" s="56"/>
      <c r="D5" s="56"/>
      <c r="E5" s="56"/>
      <c r="F5" s="56" t="s">
        <v>6</v>
      </c>
      <c r="G5" s="56" t="s">
        <v>7</v>
      </c>
      <c r="H5" s="56" t="s">
        <v>59</v>
      </c>
      <c r="I5" s="56"/>
      <c r="J5" s="56"/>
      <c r="K5" s="56"/>
      <c r="L5" s="56"/>
      <c r="M5" s="56"/>
      <c r="N5" s="56"/>
      <c r="O5" s="56"/>
      <c r="P5" s="56"/>
      <c r="Q5" s="1"/>
      <c r="R5" s="1"/>
      <c r="S5" s="1"/>
      <c r="T5" s="1"/>
      <c r="U5" s="1"/>
    </row>
    <row r="6" spans="1:21" ht="15" customHeight="1" x14ac:dyDescent="0.25">
      <c r="A6" s="55"/>
      <c r="B6" s="55"/>
      <c r="C6" s="56"/>
      <c r="D6" s="56"/>
      <c r="E6" s="56"/>
      <c r="F6" s="56"/>
      <c r="G6" s="56"/>
      <c r="H6" s="56" t="s">
        <v>8</v>
      </c>
      <c r="I6" s="57" t="s">
        <v>17</v>
      </c>
      <c r="J6" s="57"/>
      <c r="K6" s="57"/>
      <c r="L6" s="57"/>
      <c r="M6" s="57"/>
      <c r="N6" s="57"/>
      <c r="O6" s="57"/>
      <c r="P6" s="57"/>
      <c r="Q6" s="1"/>
      <c r="R6" s="1"/>
      <c r="S6" s="1"/>
      <c r="T6" s="1"/>
      <c r="U6" s="1"/>
    </row>
    <row r="7" spans="1:21" ht="15" customHeight="1" x14ac:dyDescent="0.25">
      <c r="A7" s="55"/>
      <c r="B7" s="55"/>
      <c r="C7" s="56"/>
      <c r="D7" s="56"/>
      <c r="E7" s="56"/>
      <c r="F7" s="56"/>
      <c r="G7" s="56"/>
      <c r="H7" s="56"/>
      <c r="I7" s="56" t="s">
        <v>15</v>
      </c>
      <c r="J7" s="56"/>
      <c r="K7" s="56"/>
      <c r="L7" s="56"/>
      <c r="M7" s="56" t="s">
        <v>7</v>
      </c>
      <c r="N7" s="56"/>
      <c r="O7" s="56"/>
      <c r="P7" s="56"/>
      <c r="Q7" s="1"/>
      <c r="R7" s="1"/>
      <c r="S7" s="1"/>
      <c r="T7" s="1"/>
      <c r="U7" s="1"/>
    </row>
    <row r="8" spans="1:21" x14ac:dyDescent="0.25">
      <c r="A8" s="55"/>
      <c r="B8" s="55"/>
      <c r="C8" s="56"/>
      <c r="D8" s="56"/>
      <c r="E8" s="56"/>
      <c r="F8" s="56"/>
      <c r="G8" s="56"/>
      <c r="H8" s="56"/>
      <c r="I8" s="56" t="s">
        <v>9</v>
      </c>
      <c r="J8" s="57" t="s">
        <v>14</v>
      </c>
      <c r="K8" s="57"/>
      <c r="L8" s="57"/>
      <c r="M8" s="56" t="s">
        <v>27</v>
      </c>
      <c r="N8" s="58"/>
      <c r="O8" s="58"/>
      <c r="P8" s="58"/>
      <c r="Q8" s="1"/>
      <c r="R8" s="1"/>
      <c r="S8" s="1"/>
      <c r="T8" s="1"/>
      <c r="U8" s="1"/>
    </row>
    <row r="9" spans="1:21" x14ac:dyDescent="0.25">
      <c r="A9" s="55"/>
      <c r="B9" s="55"/>
      <c r="C9" s="56"/>
      <c r="D9" s="56"/>
      <c r="E9" s="56"/>
      <c r="F9" s="56"/>
      <c r="G9" s="56"/>
      <c r="H9" s="56"/>
      <c r="I9" s="56"/>
      <c r="J9" s="56" t="s">
        <v>10</v>
      </c>
      <c r="K9" s="56" t="s">
        <v>11</v>
      </c>
      <c r="L9" s="56" t="s">
        <v>12</v>
      </c>
      <c r="M9" s="56"/>
      <c r="N9" s="56" t="s">
        <v>10</v>
      </c>
      <c r="O9" s="56" t="s">
        <v>13</v>
      </c>
      <c r="P9" s="56" t="s">
        <v>12</v>
      </c>
      <c r="Q9" s="1"/>
      <c r="R9" s="1"/>
      <c r="S9" s="1"/>
      <c r="T9" s="1"/>
      <c r="U9" s="1"/>
    </row>
    <row r="10" spans="1:21" x14ac:dyDescent="0.25">
      <c r="A10" s="55"/>
      <c r="B10" s="55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1"/>
      <c r="R10" s="1"/>
      <c r="S10" s="1"/>
      <c r="T10" s="1"/>
      <c r="U10" s="1"/>
    </row>
    <row r="11" spans="1:21" x14ac:dyDescent="0.25">
      <c r="A11" s="59">
        <v>1</v>
      </c>
      <c r="B11" s="59">
        <v>2</v>
      </c>
      <c r="C11" s="60">
        <v>3</v>
      </c>
      <c r="D11" s="60">
        <v>4</v>
      </c>
      <c r="E11" s="60">
        <v>5</v>
      </c>
      <c r="F11" s="60">
        <v>6</v>
      </c>
      <c r="G11" s="60">
        <v>7</v>
      </c>
      <c r="H11" s="60">
        <v>8</v>
      </c>
      <c r="I11" s="60">
        <v>9</v>
      </c>
      <c r="J11" s="60">
        <v>10</v>
      </c>
      <c r="K11" s="60">
        <v>11</v>
      </c>
      <c r="L11" s="60">
        <v>12</v>
      </c>
      <c r="M11" s="60">
        <v>13</v>
      </c>
      <c r="N11" s="60">
        <v>14</v>
      </c>
      <c r="O11" s="60">
        <v>15</v>
      </c>
      <c r="P11" s="60">
        <v>16</v>
      </c>
      <c r="Q11" s="1"/>
      <c r="R11" s="1"/>
      <c r="S11" s="1"/>
      <c r="T11" s="1"/>
      <c r="U11" s="1"/>
    </row>
    <row r="12" spans="1:21" s="2" customFormat="1" ht="24.75" customHeight="1" x14ac:dyDescent="0.25">
      <c r="A12" s="5" t="s">
        <v>18</v>
      </c>
      <c r="B12" s="6" t="s">
        <v>19</v>
      </c>
      <c r="C12" s="7" t="s">
        <v>20</v>
      </c>
      <c r="D12" s="7"/>
      <c r="E12" s="8">
        <f>E17+E26+E35+E44</f>
        <v>5034363.62</v>
      </c>
      <c r="F12" s="8">
        <f t="shared" ref="F12:P12" si="0">F17+F26+F35+F44</f>
        <v>1148827.6200000001</v>
      </c>
      <c r="G12" s="8">
        <f t="shared" si="0"/>
        <v>3885536</v>
      </c>
      <c r="H12" s="8">
        <f t="shared" si="0"/>
        <v>5034363.62</v>
      </c>
      <c r="I12" s="8">
        <f t="shared" si="0"/>
        <v>1148827.6200000001</v>
      </c>
      <c r="J12" s="8">
        <f t="shared" si="0"/>
        <v>0</v>
      </c>
      <c r="K12" s="8">
        <f t="shared" si="0"/>
        <v>0</v>
      </c>
      <c r="L12" s="8">
        <f t="shared" si="0"/>
        <v>1048827.6200000001</v>
      </c>
      <c r="M12" s="8">
        <f t="shared" si="0"/>
        <v>3885536</v>
      </c>
      <c r="N12" s="8">
        <f t="shared" si="0"/>
        <v>0</v>
      </c>
      <c r="O12" s="8">
        <f t="shared" si="0"/>
        <v>0</v>
      </c>
      <c r="P12" s="8">
        <f t="shared" si="0"/>
        <v>3885536</v>
      </c>
    </row>
    <row r="13" spans="1:21" s="2" customFormat="1" x14ac:dyDescent="0.25">
      <c r="A13" s="9" t="s">
        <v>26</v>
      </c>
      <c r="B13" s="10" t="s">
        <v>21</v>
      </c>
      <c r="C13" s="11" t="s">
        <v>34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21" s="2" customFormat="1" x14ac:dyDescent="0.25">
      <c r="A14" s="14"/>
      <c r="B14" s="10" t="s">
        <v>22</v>
      </c>
      <c r="C14" s="11" t="s">
        <v>35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/>
    </row>
    <row r="15" spans="1:21" s="2" customFormat="1" ht="24" customHeight="1" x14ac:dyDescent="0.25">
      <c r="A15" s="14"/>
      <c r="B15" s="10" t="s">
        <v>23</v>
      </c>
      <c r="C15" s="15" t="s">
        <v>36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7"/>
    </row>
    <row r="16" spans="1:21" s="2" customFormat="1" x14ac:dyDescent="0.25">
      <c r="A16" s="14"/>
      <c r="B16" s="10" t="s">
        <v>24</v>
      </c>
      <c r="C16" s="11" t="s">
        <v>37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3"/>
    </row>
    <row r="17" spans="1:16" s="2" customFormat="1" x14ac:dyDescent="0.25">
      <c r="A17" s="14"/>
      <c r="B17" s="10" t="s">
        <v>25</v>
      </c>
      <c r="C17" s="18" t="s">
        <v>20</v>
      </c>
      <c r="D17" s="19"/>
      <c r="E17" s="8">
        <f>E18</f>
        <v>462727.24</v>
      </c>
      <c r="F17" s="8">
        <f t="shared" ref="F17:P17" si="1">F18</f>
        <v>168294.24</v>
      </c>
      <c r="G17" s="8">
        <f t="shared" si="1"/>
        <v>294433</v>
      </c>
      <c r="H17" s="8">
        <f t="shared" si="1"/>
        <v>462727.24</v>
      </c>
      <c r="I17" s="8">
        <f t="shared" si="1"/>
        <v>168294.24</v>
      </c>
      <c r="J17" s="8">
        <f t="shared" si="1"/>
        <v>0</v>
      </c>
      <c r="K17" s="8">
        <f t="shared" si="1"/>
        <v>0</v>
      </c>
      <c r="L17" s="8">
        <f t="shared" si="1"/>
        <v>168294.24</v>
      </c>
      <c r="M17" s="8">
        <f t="shared" si="1"/>
        <v>294433</v>
      </c>
      <c r="N17" s="8">
        <f t="shared" si="1"/>
        <v>0</v>
      </c>
      <c r="O17" s="8">
        <f t="shared" si="1"/>
        <v>0</v>
      </c>
      <c r="P17" s="8">
        <f t="shared" si="1"/>
        <v>294433</v>
      </c>
    </row>
    <row r="18" spans="1:16" ht="15" customHeight="1" x14ac:dyDescent="0.25">
      <c r="A18" s="14"/>
      <c r="B18" s="20">
        <v>2017</v>
      </c>
      <c r="C18" s="21" t="s">
        <v>38</v>
      </c>
      <c r="D18" s="22" t="s">
        <v>39</v>
      </c>
      <c r="E18" s="23">
        <f>E19</f>
        <v>462727.24</v>
      </c>
      <c r="F18" s="23">
        <f t="shared" ref="F18:P18" si="2">F19</f>
        <v>168294.24</v>
      </c>
      <c r="G18" s="23">
        <f t="shared" si="2"/>
        <v>294433</v>
      </c>
      <c r="H18" s="23">
        <f t="shared" si="2"/>
        <v>462727.24</v>
      </c>
      <c r="I18" s="23">
        <f t="shared" si="2"/>
        <v>168294.24</v>
      </c>
      <c r="J18" s="23">
        <f t="shared" si="2"/>
        <v>0</v>
      </c>
      <c r="K18" s="23">
        <f t="shared" si="2"/>
        <v>0</v>
      </c>
      <c r="L18" s="23">
        <f t="shared" si="2"/>
        <v>168294.24</v>
      </c>
      <c r="M18" s="23">
        <f t="shared" si="2"/>
        <v>294433</v>
      </c>
      <c r="N18" s="23">
        <f t="shared" si="2"/>
        <v>0</v>
      </c>
      <c r="O18" s="23">
        <f t="shared" si="2"/>
        <v>0</v>
      </c>
      <c r="P18" s="23">
        <f t="shared" si="2"/>
        <v>294433</v>
      </c>
    </row>
    <row r="19" spans="1:16" x14ac:dyDescent="0.25">
      <c r="A19" s="14"/>
      <c r="B19" s="24"/>
      <c r="C19" s="25"/>
      <c r="D19" s="22" t="s">
        <v>40</v>
      </c>
      <c r="E19" s="23">
        <f>E20+E21</f>
        <v>462727.24</v>
      </c>
      <c r="F19" s="23">
        <f>F20+F21</f>
        <v>168294.24</v>
      </c>
      <c r="G19" s="23">
        <f t="shared" ref="G19:P19" si="3">G20+G21</f>
        <v>294433</v>
      </c>
      <c r="H19" s="23">
        <f t="shared" si="3"/>
        <v>462727.24</v>
      </c>
      <c r="I19" s="23">
        <f t="shared" si="3"/>
        <v>168294.24</v>
      </c>
      <c r="J19" s="23">
        <f t="shared" si="3"/>
        <v>0</v>
      </c>
      <c r="K19" s="23">
        <f t="shared" si="3"/>
        <v>0</v>
      </c>
      <c r="L19" s="23">
        <f t="shared" si="3"/>
        <v>168294.24</v>
      </c>
      <c r="M19" s="23">
        <f t="shared" si="3"/>
        <v>294433</v>
      </c>
      <c r="N19" s="23">
        <f t="shared" si="3"/>
        <v>0</v>
      </c>
      <c r="O19" s="23">
        <f t="shared" si="3"/>
        <v>0</v>
      </c>
      <c r="P19" s="23">
        <f t="shared" si="3"/>
        <v>294433</v>
      </c>
    </row>
    <row r="20" spans="1:16" x14ac:dyDescent="0.25">
      <c r="A20" s="14"/>
      <c r="B20" s="24"/>
      <c r="C20" s="25"/>
      <c r="D20" s="22" t="s">
        <v>32</v>
      </c>
      <c r="E20" s="23">
        <v>294433</v>
      </c>
      <c r="F20" s="23"/>
      <c r="G20" s="23">
        <v>294433</v>
      </c>
      <c r="H20" s="23">
        <v>294433</v>
      </c>
      <c r="I20" s="23"/>
      <c r="J20" s="23"/>
      <c r="K20" s="23"/>
      <c r="L20" s="23"/>
      <c r="M20" s="23">
        <v>294433</v>
      </c>
      <c r="N20" s="23"/>
      <c r="O20" s="23"/>
      <c r="P20" s="23">
        <v>294433</v>
      </c>
    </row>
    <row r="21" spans="1:16" x14ac:dyDescent="0.25">
      <c r="A21" s="26"/>
      <c r="B21" s="27"/>
      <c r="C21" s="28"/>
      <c r="D21" s="22" t="s">
        <v>33</v>
      </c>
      <c r="E21" s="23">
        <v>168294.24</v>
      </c>
      <c r="F21" s="23">
        <v>168294.24</v>
      </c>
      <c r="G21" s="23"/>
      <c r="H21" s="23">
        <v>168294.24</v>
      </c>
      <c r="I21" s="23">
        <v>168294.24</v>
      </c>
      <c r="J21" s="23"/>
      <c r="K21" s="23"/>
      <c r="L21" s="23">
        <v>168294.24</v>
      </c>
      <c r="M21" s="23"/>
      <c r="N21" s="23"/>
      <c r="O21" s="23"/>
      <c r="P21" s="23"/>
    </row>
    <row r="22" spans="1:16" x14ac:dyDescent="0.25">
      <c r="A22" s="9" t="s">
        <v>41</v>
      </c>
      <c r="B22" s="10" t="s">
        <v>21</v>
      </c>
      <c r="C22" s="11" t="s">
        <v>34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</row>
    <row r="23" spans="1:16" x14ac:dyDescent="0.25">
      <c r="A23" s="14"/>
      <c r="B23" s="10" t="s">
        <v>22</v>
      </c>
      <c r="C23" s="11" t="s">
        <v>35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3"/>
    </row>
    <row r="24" spans="1:16" ht="22.5" customHeight="1" x14ac:dyDescent="0.25">
      <c r="A24" s="14"/>
      <c r="B24" s="10" t="s">
        <v>23</v>
      </c>
      <c r="C24" s="15" t="s">
        <v>36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7"/>
    </row>
    <row r="25" spans="1:16" s="3" customFormat="1" x14ac:dyDescent="0.25">
      <c r="A25" s="14"/>
      <c r="B25" s="29" t="s">
        <v>24</v>
      </c>
      <c r="C25" s="30" t="s">
        <v>42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2"/>
    </row>
    <row r="26" spans="1:16" x14ac:dyDescent="0.25">
      <c r="A26" s="14"/>
      <c r="B26" s="10" t="s">
        <v>25</v>
      </c>
      <c r="C26" s="33" t="s">
        <v>20</v>
      </c>
      <c r="D26" s="34"/>
      <c r="E26" s="23">
        <f>E27</f>
        <v>809151.38</v>
      </c>
      <c r="F26" s="23">
        <f t="shared" ref="F26:P26" si="4">F27</f>
        <v>294288.38</v>
      </c>
      <c r="G26" s="23">
        <f t="shared" si="4"/>
        <v>514863</v>
      </c>
      <c r="H26" s="23">
        <f t="shared" si="4"/>
        <v>809151.38</v>
      </c>
      <c r="I26" s="23">
        <f t="shared" si="4"/>
        <v>294288.38</v>
      </c>
      <c r="J26" s="23">
        <f t="shared" si="4"/>
        <v>0</v>
      </c>
      <c r="K26" s="23">
        <f t="shared" si="4"/>
        <v>0</v>
      </c>
      <c r="L26" s="23">
        <f t="shared" si="4"/>
        <v>294288.38</v>
      </c>
      <c r="M26" s="23">
        <f t="shared" si="4"/>
        <v>514863</v>
      </c>
      <c r="N26" s="23">
        <f t="shared" si="4"/>
        <v>0</v>
      </c>
      <c r="O26" s="23">
        <f t="shared" si="4"/>
        <v>0</v>
      </c>
      <c r="P26" s="23">
        <f t="shared" si="4"/>
        <v>514863</v>
      </c>
    </row>
    <row r="27" spans="1:16" x14ac:dyDescent="0.25">
      <c r="A27" s="14"/>
      <c r="B27" s="20">
        <v>2017</v>
      </c>
      <c r="C27" s="21" t="s">
        <v>43</v>
      </c>
      <c r="D27" s="22" t="s">
        <v>39</v>
      </c>
      <c r="E27" s="23">
        <f>E28</f>
        <v>809151.38</v>
      </c>
      <c r="F27" s="23">
        <f t="shared" ref="F27:P27" si="5">F28</f>
        <v>294288.38</v>
      </c>
      <c r="G27" s="23">
        <f t="shared" si="5"/>
        <v>514863</v>
      </c>
      <c r="H27" s="23">
        <f t="shared" si="5"/>
        <v>809151.38</v>
      </c>
      <c r="I27" s="23">
        <f t="shared" si="5"/>
        <v>294288.38</v>
      </c>
      <c r="J27" s="23">
        <f t="shared" si="5"/>
        <v>0</v>
      </c>
      <c r="K27" s="23">
        <f t="shared" si="5"/>
        <v>0</v>
      </c>
      <c r="L27" s="23">
        <f t="shared" si="5"/>
        <v>294288.38</v>
      </c>
      <c r="M27" s="23">
        <f t="shared" si="5"/>
        <v>514863</v>
      </c>
      <c r="N27" s="23">
        <f t="shared" si="5"/>
        <v>0</v>
      </c>
      <c r="O27" s="23">
        <f t="shared" si="5"/>
        <v>0</v>
      </c>
      <c r="P27" s="23">
        <f t="shared" si="5"/>
        <v>514863</v>
      </c>
    </row>
    <row r="28" spans="1:16" x14ac:dyDescent="0.25">
      <c r="A28" s="14"/>
      <c r="B28" s="24"/>
      <c r="C28" s="25"/>
      <c r="D28" s="22" t="s">
        <v>40</v>
      </c>
      <c r="E28" s="23">
        <f>E30+E29</f>
        <v>809151.38</v>
      </c>
      <c r="F28" s="23">
        <f t="shared" ref="F28:P28" si="6">F30+F29</f>
        <v>294288.38</v>
      </c>
      <c r="G28" s="23">
        <f t="shared" si="6"/>
        <v>514863</v>
      </c>
      <c r="H28" s="23">
        <f t="shared" si="6"/>
        <v>809151.38</v>
      </c>
      <c r="I28" s="23">
        <f t="shared" si="6"/>
        <v>294288.38</v>
      </c>
      <c r="J28" s="23">
        <f t="shared" si="6"/>
        <v>0</v>
      </c>
      <c r="K28" s="23">
        <f t="shared" si="6"/>
        <v>0</v>
      </c>
      <c r="L28" s="23">
        <f t="shared" si="6"/>
        <v>294288.38</v>
      </c>
      <c r="M28" s="23">
        <f t="shared" si="6"/>
        <v>514863</v>
      </c>
      <c r="N28" s="23">
        <f t="shared" si="6"/>
        <v>0</v>
      </c>
      <c r="O28" s="23">
        <f t="shared" si="6"/>
        <v>0</v>
      </c>
      <c r="P28" s="23">
        <f t="shared" si="6"/>
        <v>514863</v>
      </c>
    </row>
    <row r="29" spans="1:16" x14ac:dyDescent="0.25">
      <c r="A29" s="14"/>
      <c r="B29" s="24"/>
      <c r="C29" s="25"/>
      <c r="D29" s="22" t="s">
        <v>32</v>
      </c>
      <c r="E29" s="23">
        <v>514863</v>
      </c>
      <c r="F29" s="23"/>
      <c r="G29" s="23">
        <v>514863</v>
      </c>
      <c r="H29" s="23">
        <v>514863</v>
      </c>
      <c r="I29" s="23"/>
      <c r="J29" s="23"/>
      <c r="K29" s="23"/>
      <c r="L29" s="23"/>
      <c r="M29" s="23">
        <v>514863</v>
      </c>
      <c r="N29" s="23"/>
      <c r="O29" s="23"/>
      <c r="P29" s="23">
        <v>514863</v>
      </c>
    </row>
    <row r="30" spans="1:16" x14ac:dyDescent="0.25">
      <c r="A30" s="26"/>
      <c r="B30" s="27"/>
      <c r="C30" s="28"/>
      <c r="D30" s="22" t="s">
        <v>33</v>
      </c>
      <c r="E30" s="23">
        <v>294288.38</v>
      </c>
      <c r="F30" s="23">
        <v>294288.38</v>
      </c>
      <c r="G30" s="23"/>
      <c r="H30" s="23">
        <v>294288.38</v>
      </c>
      <c r="I30" s="23">
        <v>294288.38</v>
      </c>
      <c r="J30" s="23"/>
      <c r="K30" s="23"/>
      <c r="L30" s="23">
        <v>294288.38</v>
      </c>
      <c r="M30" s="23"/>
      <c r="N30" s="23"/>
      <c r="O30" s="23"/>
      <c r="P30" s="23"/>
    </row>
    <row r="31" spans="1:16" x14ac:dyDescent="0.25">
      <c r="A31" s="9" t="s">
        <v>44</v>
      </c>
      <c r="B31" s="10" t="s">
        <v>21</v>
      </c>
      <c r="C31" s="30" t="s">
        <v>52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2"/>
    </row>
    <row r="32" spans="1:16" x14ac:dyDescent="0.25">
      <c r="A32" s="14"/>
      <c r="B32" s="10" t="s">
        <v>22</v>
      </c>
      <c r="C32" s="30" t="s">
        <v>53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2"/>
    </row>
    <row r="33" spans="1:16" x14ac:dyDescent="0.25">
      <c r="A33" s="14"/>
      <c r="B33" s="10" t="s">
        <v>23</v>
      </c>
      <c r="C33" s="30" t="s">
        <v>54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2"/>
    </row>
    <row r="34" spans="1:16" x14ac:dyDescent="0.25">
      <c r="A34" s="14"/>
      <c r="B34" s="10" t="s">
        <v>24</v>
      </c>
      <c r="C34" s="30" t="s">
        <v>55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2"/>
    </row>
    <row r="35" spans="1:16" x14ac:dyDescent="0.25">
      <c r="A35" s="14"/>
      <c r="B35" s="10" t="s">
        <v>25</v>
      </c>
      <c r="C35" s="33"/>
      <c r="D35" s="34"/>
      <c r="E35" s="23">
        <f>E36</f>
        <v>790000</v>
      </c>
      <c r="F35" s="23">
        <f t="shared" ref="F35:P36" si="7">F36</f>
        <v>118500</v>
      </c>
      <c r="G35" s="23">
        <f t="shared" si="7"/>
        <v>671500</v>
      </c>
      <c r="H35" s="23">
        <f t="shared" si="7"/>
        <v>790000</v>
      </c>
      <c r="I35" s="23">
        <f t="shared" si="7"/>
        <v>118500</v>
      </c>
      <c r="J35" s="23">
        <f t="shared" si="7"/>
        <v>0</v>
      </c>
      <c r="K35" s="23">
        <f t="shared" si="7"/>
        <v>0</v>
      </c>
      <c r="L35" s="23">
        <f t="shared" si="7"/>
        <v>118500</v>
      </c>
      <c r="M35" s="23">
        <f t="shared" si="7"/>
        <v>671500</v>
      </c>
      <c r="N35" s="23">
        <f t="shared" si="7"/>
        <v>0</v>
      </c>
      <c r="O35" s="23">
        <f t="shared" si="7"/>
        <v>0</v>
      </c>
      <c r="P35" s="23">
        <f t="shared" si="7"/>
        <v>671500</v>
      </c>
    </row>
    <row r="36" spans="1:16" x14ac:dyDescent="0.25">
      <c r="A36" s="14"/>
      <c r="B36" s="20">
        <v>2017</v>
      </c>
      <c r="C36" s="21" t="s">
        <v>60</v>
      </c>
      <c r="D36" s="22" t="s">
        <v>46</v>
      </c>
      <c r="E36" s="23">
        <f>E37</f>
        <v>790000</v>
      </c>
      <c r="F36" s="23">
        <f t="shared" si="7"/>
        <v>118500</v>
      </c>
      <c r="G36" s="23">
        <f t="shared" si="7"/>
        <v>671500</v>
      </c>
      <c r="H36" s="23">
        <f t="shared" si="7"/>
        <v>790000</v>
      </c>
      <c r="I36" s="23">
        <f t="shared" si="7"/>
        <v>118500</v>
      </c>
      <c r="J36" s="23">
        <f t="shared" si="7"/>
        <v>0</v>
      </c>
      <c r="K36" s="23">
        <f t="shared" si="7"/>
        <v>0</v>
      </c>
      <c r="L36" s="23">
        <f t="shared" si="7"/>
        <v>118500</v>
      </c>
      <c r="M36" s="23">
        <f t="shared" si="7"/>
        <v>671500</v>
      </c>
      <c r="N36" s="23">
        <f t="shared" si="7"/>
        <v>0</v>
      </c>
      <c r="O36" s="23">
        <f t="shared" si="7"/>
        <v>0</v>
      </c>
      <c r="P36" s="23">
        <f t="shared" si="7"/>
        <v>671500</v>
      </c>
    </row>
    <row r="37" spans="1:16" x14ac:dyDescent="0.25">
      <c r="A37" s="14"/>
      <c r="B37" s="24"/>
      <c r="C37" s="25"/>
      <c r="D37" s="22" t="s">
        <v>47</v>
      </c>
      <c r="E37" s="23">
        <f>E38+E39</f>
        <v>790000</v>
      </c>
      <c r="F37" s="23">
        <f t="shared" ref="F37:P37" si="8">F38+F39</f>
        <v>118500</v>
      </c>
      <c r="G37" s="23">
        <f t="shared" si="8"/>
        <v>671500</v>
      </c>
      <c r="H37" s="23">
        <f t="shared" si="8"/>
        <v>790000</v>
      </c>
      <c r="I37" s="23">
        <f t="shared" si="8"/>
        <v>118500</v>
      </c>
      <c r="J37" s="23">
        <f t="shared" si="8"/>
        <v>0</v>
      </c>
      <c r="K37" s="23">
        <f t="shared" si="8"/>
        <v>0</v>
      </c>
      <c r="L37" s="23">
        <f t="shared" si="8"/>
        <v>118500</v>
      </c>
      <c r="M37" s="23">
        <f t="shared" si="8"/>
        <v>671500</v>
      </c>
      <c r="N37" s="23">
        <f t="shared" si="8"/>
        <v>0</v>
      </c>
      <c r="O37" s="23">
        <f t="shared" si="8"/>
        <v>0</v>
      </c>
      <c r="P37" s="23">
        <f t="shared" si="8"/>
        <v>671500</v>
      </c>
    </row>
    <row r="38" spans="1:16" x14ac:dyDescent="0.25">
      <c r="A38" s="14"/>
      <c r="B38" s="24"/>
      <c r="C38" s="25"/>
      <c r="D38" s="22" t="s">
        <v>48</v>
      </c>
      <c r="E38" s="23">
        <v>671500</v>
      </c>
      <c r="F38" s="23"/>
      <c r="G38" s="23">
        <v>671500</v>
      </c>
      <c r="H38" s="23">
        <v>671500</v>
      </c>
      <c r="I38" s="23"/>
      <c r="J38" s="23"/>
      <c r="K38" s="23"/>
      <c r="L38" s="23"/>
      <c r="M38" s="23">
        <v>671500</v>
      </c>
      <c r="N38" s="23"/>
      <c r="O38" s="23"/>
      <c r="P38" s="23">
        <v>671500</v>
      </c>
    </row>
    <row r="39" spans="1:16" x14ac:dyDescent="0.25">
      <c r="A39" s="26"/>
      <c r="B39" s="27"/>
      <c r="C39" s="28"/>
      <c r="D39" s="22" t="s">
        <v>49</v>
      </c>
      <c r="E39" s="23">
        <v>118500</v>
      </c>
      <c r="F39" s="23">
        <v>118500</v>
      </c>
      <c r="G39" s="23"/>
      <c r="H39" s="23">
        <v>118500</v>
      </c>
      <c r="I39" s="23">
        <v>118500</v>
      </c>
      <c r="J39" s="23"/>
      <c r="K39" s="23"/>
      <c r="L39" s="23">
        <v>118500</v>
      </c>
      <c r="M39" s="23"/>
      <c r="N39" s="23"/>
      <c r="O39" s="23"/>
      <c r="P39" s="23"/>
    </row>
    <row r="40" spans="1:16" x14ac:dyDescent="0.25">
      <c r="A40" s="9" t="s">
        <v>45</v>
      </c>
      <c r="B40" s="10" t="s">
        <v>21</v>
      </c>
      <c r="C40" s="30" t="s">
        <v>52</v>
      </c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2"/>
    </row>
    <row r="41" spans="1:16" x14ac:dyDescent="0.25">
      <c r="A41" s="14"/>
      <c r="B41" s="10" t="s">
        <v>22</v>
      </c>
      <c r="C41" s="30" t="s">
        <v>56</v>
      </c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2"/>
    </row>
    <row r="42" spans="1:16" x14ac:dyDescent="0.25">
      <c r="A42" s="14"/>
      <c r="B42" s="10" t="s">
        <v>23</v>
      </c>
      <c r="C42" s="30" t="s">
        <v>57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2"/>
    </row>
    <row r="43" spans="1:16" x14ac:dyDescent="0.25">
      <c r="A43" s="14"/>
      <c r="B43" s="10" t="s">
        <v>24</v>
      </c>
      <c r="C43" s="30" t="s">
        <v>58</v>
      </c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2"/>
    </row>
    <row r="44" spans="1:16" x14ac:dyDescent="0.25">
      <c r="A44" s="14"/>
      <c r="B44" s="10" t="s">
        <v>25</v>
      </c>
      <c r="C44" s="33"/>
      <c r="D44" s="34"/>
      <c r="E44" s="23">
        <f>E45</f>
        <v>2972485</v>
      </c>
      <c r="F44" s="23">
        <f t="shared" ref="F44:P45" si="9">F45</f>
        <v>567745</v>
      </c>
      <c r="G44" s="23">
        <f t="shared" si="9"/>
        <v>2404740</v>
      </c>
      <c r="H44" s="23">
        <f t="shared" si="9"/>
        <v>2972485</v>
      </c>
      <c r="I44" s="23">
        <f t="shared" si="9"/>
        <v>567745</v>
      </c>
      <c r="J44" s="23">
        <f t="shared" si="9"/>
        <v>0</v>
      </c>
      <c r="K44" s="23">
        <f t="shared" si="9"/>
        <v>0</v>
      </c>
      <c r="L44" s="23">
        <f t="shared" si="9"/>
        <v>467745</v>
      </c>
      <c r="M44" s="23">
        <f t="shared" si="9"/>
        <v>2404740</v>
      </c>
      <c r="N44" s="23">
        <f t="shared" si="9"/>
        <v>0</v>
      </c>
      <c r="O44" s="23">
        <f t="shared" si="9"/>
        <v>0</v>
      </c>
      <c r="P44" s="23">
        <f t="shared" si="9"/>
        <v>2404740</v>
      </c>
    </row>
    <row r="45" spans="1:16" x14ac:dyDescent="0.25">
      <c r="A45" s="14"/>
      <c r="B45" s="20">
        <v>2017</v>
      </c>
      <c r="C45" s="21"/>
      <c r="D45" s="22" t="s">
        <v>50</v>
      </c>
      <c r="E45" s="23">
        <f>E46</f>
        <v>2972485</v>
      </c>
      <c r="F45" s="23">
        <f t="shared" si="9"/>
        <v>567745</v>
      </c>
      <c r="G45" s="23">
        <f t="shared" si="9"/>
        <v>2404740</v>
      </c>
      <c r="H45" s="23">
        <f t="shared" si="9"/>
        <v>2972485</v>
      </c>
      <c r="I45" s="23">
        <f t="shared" si="9"/>
        <v>567745</v>
      </c>
      <c r="J45" s="23">
        <f t="shared" si="9"/>
        <v>0</v>
      </c>
      <c r="K45" s="23">
        <f t="shared" si="9"/>
        <v>0</v>
      </c>
      <c r="L45" s="23">
        <f t="shared" si="9"/>
        <v>467745</v>
      </c>
      <c r="M45" s="23">
        <f t="shared" si="9"/>
        <v>2404740</v>
      </c>
      <c r="N45" s="23">
        <f t="shared" si="9"/>
        <v>0</v>
      </c>
      <c r="O45" s="23">
        <f t="shared" si="9"/>
        <v>0</v>
      </c>
      <c r="P45" s="23">
        <f t="shared" si="9"/>
        <v>2404740</v>
      </c>
    </row>
    <row r="46" spans="1:16" x14ac:dyDescent="0.25">
      <c r="A46" s="14"/>
      <c r="B46" s="24"/>
      <c r="C46" s="25"/>
      <c r="D46" s="22" t="s">
        <v>51</v>
      </c>
      <c r="E46" s="23">
        <f>E47+E48</f>
        <v>2972485</v>
      </c>
      <c r="F46" s="23">
        <f t="shared" ref="F46:P46" si="10">F47+F48</f>
        <v>567745</v>
      </c>
      <c r="G46" s="23">
        <f t="shared" si="10"/>
        <v>2404740</v>
      </c>
      <c r="H46" s="23">
        <f t="shared" si="10"/>
        <v>2972485</v>
      </c>
      <c r="I46" s="23">
        <f t="shared" si="10"/>
        <v>567745</v>
      </c>
      <c r="J46" s="23">
        <f t="shared" si="10"/>
        <v>0</v>
      </c>
      <c r="K46" s="23">
        <f t="shared" si="10"/>
        <v>0</v>
      </c>
      <c r="L46" s="23">
        <f t="shared" si="10"/>
        <v>467745</v>
      </c>
      <c r="M46" s="23">
        <f t="shared" si="10"/>
        <v>2404740</v>
      </c>
      <c r="N46" s="23">
        <f t="shared" si="10"/>
        <v>0</v>
      </c>
      <c r="O46" s="23">
        <f t="shared" si="10"/>
        <v>0</v>
      </c>
      <c r="P46" s="23">
        <f t="shared" si="10"/>
        <v>2404740</v>
      </c>
    </row>
    <row r="47" spans="1:16" x14ac:dyDescent="0.25">
      <c r="A47" s="14"/>
      <c r="B47" s="24"/>
      <c r="C47" s="25"/>
      <c r="D47" s="22" t="s">
        <v>32</v>
      </c>
      <c r="E47" s="23">
        <v>2404740</v>
      </c>
      <c r="F47" s="23"/>
      <c r="G47" s="23">
        <v>2404740</v>
      </c>
      <c r="H47" s="23">
        <v>2404740</v>
      </c>
      <c r="I47" s="23"/>
      <c r="J47" s="23"/>
      <c r="K47" s="23"/>
      <c r="L47" s="23"/>
      <c r="M47" s="23">
        <v>2404740</v>
      </c>
      <c r="N47" s="23"/>
      <c r="O47" s="23"/>
      <c r="P47" s="23">
        <v>2404740</v>
      </c>
    </row>
    <row r="48" spans="1:16" x14ac:dyDescent="0.25">
      <c r="A48" s="26"/>
      <c r="B48" s="27"/>
      <c r="C48" s="28"/>
      <c r="D48" s="22" t="s">
        <v>33</v>
      </c>
      <c r="E48" s="23">
        <v>567745</v>
      </c>
      <c r="F48" s="23">
        <v>567745</v>
      </c>
      <c r="G48" s="23"/>
      <c r="H48" s="23">
        <v>567745</v>
      </c>
      <c r="I48" s="23">
        <v>567745</v>
      </c>
      <c r="J48" s="23"/>
      <c r="K48" s="23"/>
      <c r="L48" s="23">
        <v>467745</v>
      </c>
      <c r="M48" s="23"/>
      <c r="N48" s="23"/>
      <c r="O48" s="23"/>
      <c r="P48" s="23"/>
    </row>
    <row r="49" spans="1:16" s="2" customFormat="1" ht="31.5" x14ac:dyDescent="0.25">
      <c r="A49" s="5" t="s">
        <v>28</v>
      </c>
      <c r="B49" s="6" t="s">
        <v>29</v>
      </c>
      <c r="C49" s="18" t="s">
        <v>20</v>
      </c>
      <c r="D49" s="19"/>
      <c r="E49" s="8">
        <f>E54+E70</f>
        <v>68030</v>
      </c>
      <c r="F49" s="8">
        <f t="shared" ref="F49:P49" si="11">F54+F70</f>
        <v>20321.63</v>
      </c>
      <c r="G49" s="8">
        <f t="shared" si="11"/>
        <v>47708.37</v>
      </c>
      <c r="H49" s="8">
        <f t="shared" si="11"/>
        <v>68030</v>
      </c>
      <c r="I49" s="8">
        <f t="shared" si="11"/>
        <v>20321.63</v>
      </c>
      <c r="J49" s="8">
        <f t="shared" si="11"/>
        <v>0</v>
      </c>
      <c r="K49" s="8">
        <f t="shared" si="11"/>
        <v>0</v>
      </c>
      <c r="L49" s="8">
        <f t="shared" si="11"/>
        <v>20321.63</v>
      </c>
      <c r="M49" s="8">
        <f t="shared" si="11"/>
        <v>47708.37</v>
      </c>
      <c r="N49" s="8">
        <f t="shared" si="11"/>
        <v>0</v>
      </c>
      <c r="O49" s="8">
        <f t="shared" si="11"/>
        <v>0</v>
      </c>
      <c r="P49" s="8">
        <f t="shared" si="11"/>
        <v>47708.37</v>
      </c>
    </row>
    <row r="50" spans="1:16" s="2" customFormat="1" x14ac:dyDescent="0.25">
      <c r="A50" s="21" t="s">
        <v>31</v>
      </c>
      <c r="B50" s="10" t="s">
        <v>21</v>
      </c>
      <c r="C50" s="35" t="s">
        <v>52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7"/>
    </row>
    <row r="51" spans="1:16" s="2" customFormat="1" x14ac:dyDescent="0.25">
      <c r="A51" s="25"/>
      <c r="B51" s="10" t="s">
        <v>22</v>
      </c>
      <c r="C51" s="35" t="s">
        <v>61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7"/>
    </row>
    <row r="52" spans="1:16" s="2" customFormat="1" x14ac:dyDescent="0.25">
      <c r="A52" s="25"/>
      <c r="B52" s="10" t="s">
        <v>23</v>
      </c>
      <c r="C52" s="35" t="s">
        <v>62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7"/>
    </row>
    <row r="53" spans="1:16" s="2" customFormat="1" x14ac:dyDescent="0.25">
      <c r="A53" s="25"/>
      <c r="B53" s="10" t="s">
        <v>24</v>
      </c>
      <c r="C53" s="35" t="s">
        <v>63</v>
      </c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7"/>
    </row>
    <row r="54" spans="1:16" s="2" customFormat="1" ht="15" customHeight="1" x14ac:dyDescent="0.25">
      <c r="A54" s="25"/>
      <c r="B54" s="10" t="s">
        <v>25</v>
      </c>
      <c r="C54" s="38" t="s">
        <v>20</v>
      </c>
      <c r="D54" s="39"/>
      <c r="E54" s="8">
        <f t="shared" ref="E54:P54" si="12">E55</f>
        <v>46250</v>
      </c>
      <c r="F54" s="8">
        <f t="shared" si="12"/>
        <v>18044</v>
      </c>
      <c r="G54" s="8">
        <f t="shared" si="12"/>
        <v>28206</v>
      </c>
      <c r="H54" s="8">
        <f t="shared" si="12"/>
        <v>46250</v>
      </c>
      <c r="I54" s="8">
        <f t="shared" si="12"/>
        <v>18044</v>
      </c>
      <c r="J54" s="8">
        <f t="shared" si="12"/>
        <v>0</v>
      </c>
      <c r="K54" s="8">
        <f t="shared" si="12"/>
        <v>0</v>
      </c>
      <c r="L54" s="8">
        <f t="shared" si="12"/>
        <v>18044</v>
      </c>
      <c r="M54" s="8">
        <f t="shared" si="12"/>
        <v>28206</v>
      </c>
      <c r="N54" s="8">
        <f t="shared" si="12"/>
        <v>0</v>
      </c>
      <c r="O54" s="8">
        <f t="shared" si="12"/>
        <v>0</v>
      </c>
      <c r="P54" s="8">
        <f t="shared" si="12"/>
        <v>28206</v>
      </c>
    </row>
    <row r="55" spans="1:16" s="4" customFormat="1" ht="15" customHeight="1" x14ac:dyDescent="0.25">
      <c r="A55" s="25"/>
      <c r="B55" s="9" t="s">
        <v>59</v>
      </c>
      <c r="C55" s="40"/>
      <c r="D55" s="41">
        <v>852</v>
      </c>
      <c r="E55" s="42">
        <f>E56+E58</f>
        <v>46250</v>
      </c>
      <c r="F55" s="42">
        <f t="shared" ref="F55:P55" si="13">F56+F58</f>
        <v>18044</v>
      </c>
      <c r="G55" s="42">
        <f t="shared" si="13"/>
        <v>28206</v>
      </c>
      <c r="H55" s="42">
        <f t="shared" si="13"/>
        <v>46250</v>
      </c>
      <c r="I55" s="42">
        <f t="shared" si="13"/>
        <v>18044</v>
      </c>
      <c r="J55" s="42">
        <f t="shared" si="13"/>
        <v>0</v>
      </c>
      <c r="K55" s="42">
        <f t="shared" si="13"/>
        <v>0</v>
      </c>
      <c r="L55" s="42">
        <f t="shared" si="13"/>
        <v>18044</v>
      </c>
      <c r="M55" s="42">
        <f t="shared" si="13"/>
        <v>28206</v>
      </c>
      <c r="N55" s="42">
        <f t="shared" si="13"/>
        <v>0</v>
      </c>
      <c r="O55" s="42">
        <f t="shared" si="13"/>
        <v>0</v>
      </c>
      <c r="P55" s="42">
        <f t="shared" si="13"/>
        <v>28206</v>
      </c>
    </row>
    <row r="56" spans="1:16" s="4" customFormat="1" ht="15" customHeight="1" x14ac:dyDescent="0.25">
      <c r="A56" s="25"/>
      <c r="B56" s="14"/>
      <c r="C56" s="43"/>
      <c r="D56" s="41">
        <v>85214</v>
      </c>
      <c r="E56" s="42">
        <f>E57</f>
        <v>14750</v>
      </c>
      <c r="F56" s="42">
        <f t="shared" ref="F56:P56" si="14">F57</f>
        <v>14750</v>
      </c>
      <c r="G56" s="42">
        <f t="shared" si="14"/>
        <v>0</v>
      </c>
      <c r="H56" s="42">
        <f t="shared" si="14"/>
        <v>14750</v>
      </c>
      <c r="I56" s="42">
        <f t="shared" si="14"/>
        <v>14750</v>
      </c>
      <c r="J56" s="42">
        <f t="shared" si="14"/>
        <v>0</v>
      </c>
      <c r="K56" s="42">
        <f t="shared" si="14"/>
        <v>0</v>
      </c>
      <c r="L56" s="42">
        <f t="shared" si="14"/>
        <v>14750</v>
      </c>
      <c r="M56" s="42">
        <f t="shared" si="14"/>
        <v>0</v>
      </c>
      <c r="N56" s="42">
        <f t="shared" si="14"/>
        <v>0</v>
      </c>
      <c r="O56" s="42">
        <f t="shared" si="14"/>
        <v>0</v>
      </c>
      <c r="P56" s="42">
        <f t="shared" si="14"/>
        <v>0</v>
      </c>
    </row>
    <row r="57" spans="1:16" s="2" customFormat="1" ht="15" customHeight="1" x14ac:dyDescent="0.25">
      <c r="A57" s="25"/>
      <c r="B57" s="14"/>
      <c r="C57" s="43"/>
      <c r="D57" s="44" t="s">
        <v>64</v>
      </c>
      <c r="E57" s="8">
        <v>14750</v>
      </c>
      <c r="F57" s="8">
        <v>14750</v>
      </c>
      <c r="G57" s="8">
        <v>0</v>
      </c>
      <c r="H57" s="8">
        <v>14750</v>
      </c>
      <c r="I57" s="8">
        <v>14750</v>
      </c>
      <c r="J57" s="8">
        <v>0</v>
      </c>
      <c r="K57" s="8">
        <v>0</v>
      </c>
      <c r="L57" s="8">
        <v>14750</v>
      </c>
      <c r="M57" s="8">
        <v>0</v>
      </c>
      <c r="N57" s="8">
        <v>0</v>
      </c>
      <c r="O57" s="8">
        <v>0</v>
      </c>
      <c r="P57" s="8">
        <v>0</v>
      </c>
    </row>
    <row r="58" spans="1:16" s="4" customFormat="1" ht="15" customHeight="1" x14ac:dyDescent="0.25">
      <c r="A58" s="25"/>
      <c r="B58" s="14"/>
      <c r="C58" s="43"/>
      <c r="D58" s="41">
        <v>85295</v>
      </c>
      <c r="E58" s="42">
        <f>SUM(E59:E64)</f>
        <v>31500</v>
      </c>
      <c r="F58" s="42">
        <f t="shared" ref="F58:P58" si="15">SUM(F59:F64)</f>
        <v>3294</v>
      </c>
      <c r="G58" s="42">
        <f t="shared" si="15"/>
        <v>28206</v>
      </c>
      <c r="H58" s="42">
        <f t="shared" si="15"/>
        <v>31500</v>
      </c>
      <c r="I58" s="42">
        <f t="shared" si="15"/>
        <v>3294</v>
      </c>
      <c r="J58" s="42">
        <f t="shared" si="15"/>
        <v>0</v>
      </c>
      <c r="K58" s="42">
        <f t="shared" si="15"/>
        <v>0</v>
      </c>
      <c r="L58" s="42">
        <f t="shared" si="15"/>
        <v>3294</v>
      </c>
      <c r="M58" s="42">
        <f t="shared" si="15"/>
        <v>28206</v>
      </c>
      <c r="N58" s="42">
        <f t="shared" si="15"/>
        <v>0</v>
      </c>
      <c r="O58" s="42">
        <f t="shared" si="15"/>
        <v>0</v>
      </c>
      <c r="P58" s="42">
        <f t="shared" si="15"/>
        <v>28206</v>
      </c>
    </row>
    <row r="59" spans="1:16" s="2" customFormat="1" ht="15" customHeight="1" x14ac:dyDescent="0.25">
      <c r="A59" s="25"/>
      <c r="B59" s="14"/>
      <c r="C59" s="43"/>
      <c r="D59" s="44" t="s">
        <v>65</v>
      </c>
      <c r="E59" s="8">
        <v>23530.5</v>
      </c>
      <c r="F59" s="8">
        <v>0</v>
      </c>
      <c r="G59" s="8">
        <v>23530.5</v>
      </c>
      <c r="H59" s="8">
        <v>23530.5</v>
      </c>
      <c r="I59" s="8">
        <v>0</v>
      </c>
      <c r="J59" s="8">
        <v>0</v>
      </c>
      <c r="K59" s="8">
        <v>0</v>
      </c>
      <c r="L59" s="8">
        <v>0</v>
      </c>
      <c r="M59" s="8">
        <v>23530.5</v>
      </c>
      <c r="N59" s="8">
        <v>0</v>
      </c>
      <c r="O59" s="8">
        <v>0</v>
      </c>
      <c r="P59" s="8">
        <v>23530.5</v>
      </c>
    </row>
    <row r="60" spans="1:16" s="2" customFormat="1" ht="15" customHeight="1" x14ac:dyDescent="0.25">
      <c r="A60" s="25"/>
      <c r="B60" s="14"/>
      <c r="C60" s="43"/>
      <c r="D60" s="44" t="s">
        <v>73</v>
      </c>
      <c r="E60" s="8">
        <v>2749.5</v>
      </c>
      <c r="F60" s="8">
        <v>2749.5</v>
      </c>
      <c r="G60" s="8">
        <v>0</v>
      </c>
      <c r="H60" s="8">
        <v>2749.5</v>
      </c>
      <c r="I60" s="8">
        <v>2749.5</v>
      </c>
      <c r="J60" s="8">
        <v>0</v>
      </c>
      <c r="K60" s="8">
        <v>0</v>
      </c>
      <c r="L60" s="8">
        <v>2749.5</v>
      </c>
      <c r="M60" s="8">
        <v>0</v>
      </c>
      <c r="N60" s="8">
        <v>0</v>
      </c>
      <c r="O60" s="8">
        <v>0</v>
      </c>
      <c r="P60" s="8">
        <v>0</v>
      </c>
    </row>
    <row r="61" spans="1:16" s="2" customFormat="1" ht="15" customHeight="1" x14ac:dyDescent="0.25">
      <c r="A61" s="25"/>
      <c r="B61" s="14"/>
      <c r="C61" s="43"/>
      <c r="D61" s="44" t="s">
        <v>66</v>
      </c>
      <c r="E61" s="8">
        <v>4070.25</v>
      </c>
      <c r="F61" s="8">
        <v>0</v>
      </c>
      <c r="G61" s="8">
        <v>4070.25</v>
      </c>
      <c r="H61" s="8">
        <v>4070.25</v>
      </c>
      <c r="I61" s="8">
        <v>0</v>
      </c>
      <c r="J61" s="8">
        <v>0</v>
      </c>
      <c r="K61" s="8">
        <v>0</v>
      </c>
      <c r="L61" s="8">
        <v>0</v>
      </c>
      <c r="M61" s="8">
        <v>4070.25</v>
      </c>
      <c r="N61" s="8">
        <v>0</v>
      </c>
      <c r="O61" s="8">
        <v>0</v>
      </c>
      <c r="P61" s="8">
        <v>4070.25</v>
      </c>
    </row>
    <row r="62" spans="1:16" s="2" customFormat="1" ht="15" customHeight="1" x14ac:dyDescent="0.25">
      <c r="A62" s="25"/>
      <c r="B62" s="14"/>
      <c r="C62" s="43"/>
      <c r="D62" s="44" t="s">
        <v>74</v>
      </c>
      <c r="E62" s="8">
        <v>474.75</v>
      </c>
      <c r="F62" s="8">
        <v>474.75</v>
      </c>
      <c r="G62" s="8">
        <v>0</v>
      </c>
      <c r="H62" s="8">
        <v>474.75</v>
      </c>
      <c r="I62" s="8">
        <v>474.75</v>
      </c>
      <c r="J62" s="8">
        <v>0</v>
      </c>
      <c r="K62" s="8">
        <v>0</v>
      </c>
      <c r="L62" s="8">
        <v>474.75</v>
      </c>
      <c r="M62" s="8">
        <v>0</v>
      </c>
      <c r="N62" s="8">
        <v>0</v>
      </c>
      <c r="O62" s="8">
        <v>0</v>
      </c>
      <c r="P62" s="8">
        <v>0</v>
      </c>
    </row>
    <row r="63" spans="1:16" s="2" customFormat="1" ht="15" customHeight="1" x14ac:dyDescent="0.25">
      <c r="A63" s="25"/>
      <c r="B63" s="14"/>
      <c r="C63" s="43"/>
      <c r="D63" s="44" t="s">
        <v>67</v>
      </c>
      <c r="E63" s="8">
        <v>605.25</v>
      </c>
      <c r="F63" s="8">
        <v>0</v>
      </c>
      <c r="G63" s="8">
        <v>605.25</v>
      </c>
      <c r="H63" s="8">
        <v>605.25</v>
      </c>
      <c r="I63" s="8">
        <v>0</v>
      </c>
      <c r="J63" s="8">
        <v>0</v>
      </c>
      <c r="K63" s="8">
        <v>0</v>
      </c>
      <c r="L63" s="8">
        <v>0</v>
      </c>
      <c r="M63" s="8">
        <v>605.25</v>
      </c>
      <c r="N63" s="8">
        <v>0</v>
      </c>
      <c r="O63" s="8">
        <v>0</v>
      </c>
      <c r="P63" s="8">
        <v>605.25</v>
      </c>
    </row>
    <row r="64" spans="1:16" s="2" customFormat="1" ht="15" customHeight="1" x14ac:dyDescent="0.25">
      <c r="A64" s="25"/>
      <c r="B64" s="14"/>
      <c r="C64" s="43"/>
      <c r="D64" s="44" t="s">
        <v>75</v>
      </c>
      <c r="E64" s="8">
        <v>69.75</v>
      </c>
      <c r="F64" s="8">
        <v>69.75</v>
      </c>
      <c r="G64" s="8">
        <v>0</v>
      </c>
      <c r="H64" s="8">
        <v>69.75</v>
      </c>
      <c r="I64" s="8">
        <v>69.75</v>
      </c>
      <c r="J64" s="8">
        <v>0</v>
      </c>
      <c r="K64" s="8">
        <v>0</v>
      </c>
      <c r="L64" s="8">
        <v>69.75</v>
      </c>
      <c r="M64" s="8">
        <v>0</v>
      </c>
      <c r="N64" s="8">
        <v>0</v>
      </c>
      <c r="O64" s="8">
        <v>0</v>
      </c>
      <c r="P64" s="8">
        <v>0</v>
      </c>
    </row>
    <row r="65" spans="1:16" s="2" customFormat="1" ht="15" customHeight="1" x14ac:dyDescent="0.25">
      <c r="A65" s="25"/>
      <c r="B65" s="14"/>
      <c r="C65" s="43"/>
      <c r="D65" s="44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s="2" customFormat="1" x14ac:dyDescent="0.25">
      <c r="A66" s="21" t="s">
        <v>70</v>
      </c>
      <c r="B66" s="10" t="s">
        <v>21</v>
      </c>
      <c r="C66" s="35" t="s">
        <v>52</v>
      </c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7"/>
    </row>
    <row r="67" spans="1:16" s="2" customFormat="1" x14ac:dyDescent="0.25">
      <c r="A67" s="25"/>
      <c r="B67" s="10" t="s">
        <v>22</v>
      </c>
      <c r="C67" s="35" t="s">
        <v>61</v>
      </c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7"/>
    </row>
    <row r="68" spans="1:16" s="2" customFormat="1" x14ac:dyDescent="0.25">
      <c r="A68" s="25"/>
      <c r="B68" s="10" t="s">
        <v>23</v>
      </c>
      <c r="C68" s="35" t="s">
        <v>71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7"/>
    </row>
    <row r="69" spans="1:16" s="2" customFormat="1" x14ac:dyDescent="0.25">
      <c r="A69" s="25"/>
      <c r="B69" s="10" t="s">
        <v>24</v>
      </c>
      <c r="C69" s="35" t="s">
        <v>72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7"/>
    </row>
    <row r="70" spans="1:16" s="2" customFormat="1" ht="15" customHeight="1" x14ac:dyDescent="0.25">
      <c r="A70" s="25"/>
      <c r="B70" s="10" t="s">
        <v>25</v>
      </c>
      <c r="C70" s="38" t="s">
        <v>20</v>
      </c>
      <c r="D70" s="39"/>
      <c r="E70" s="8">
        <f t="shared" ref="E70:P71" si="16">E71</f>
        <v>21780</v>
      </c>
      <c r="F70" s="8">
        <f t="shared" si="16"/>
        <v>2277.6299999999997</v>
      </c>
      <c r="G70" s="8">
        <f t="shared" si="16"/>
        <v>19502.370000000003</v>
      </c>
      <c r="H70" s="8">
        <f t="shared" si="16"/>
        <v>21780</v>
      </c>
      <c r="I70" s="8">
        <f t="shared" si="16"/>
        <v>2277.6299999999997</v>
      </c>
      <c r="J70" s="8">
        <f t="shared" si="16"/>
        <v>0</v>
      </c>
      <c r="K70" s="8">
        <f t="shared" si="16"/>
        <v>0</v>
      </c>
      <c r="L70" s="8">
        <f t="shared" si="16"/>
        <v>2277.6299999999997</v>
      </c>
      <c r="M70" s="8">
        <f t="shared" si="16"/>
        <v>19502.370000000003</v>
      </c>
      <c r="N70" s="8">
        <f t="shared" si="16"/>
        <v>0</v>
      </c>
      <c r="O70" s="8">
        <f t="shared" si="16"/>
        <v>0</v>
      </c>
      <c r="P70" s="8">
        <f t="shared" si="16"/>
        <v>19502.370000000003</v>
      </c>
    </row>
    <row r="71" spans="1:16" s="4" customFormat="1" ht="15" customHeight="1" x14ac:dyDescent="0.25">
      <c r="A71" s="25"/>
      <c r="B71" s="9" t="s">
        <v>59</v>
      </c>
      <c r="C71" s="40"/>
      <c r="D71" s="41">
        <v>852</v>
      </c>
      <c r="E71" s="42">
        <f>E72</f>
        <v>21780</v>
      </c>
      <c r="F71" s="42">
        <f t="shared" si="16"/>
        <v>2277.6299999999997</v>
      </c>
      <c r="G71" s="42">
        <f t="shared" si="16"/>
        <v>19502.370000000003</v>
      </c>
      <c r="H71" s="42">
        <f t="shared" si="16"/>
        <v>21780</v>
      </c>
      <c r="I71" s="42">
        <f t="shared" si="16"/>
        <v>2277.6299999999997</v>
      </c>
      <c r="J71" s="42">
        <f t="shared" si="16"/>
        <v>0</v>
      </c>
      <c r="K71" s="42">
        <f t="shared" si="16"/>
        <v>0</v>
      </c>
      <c r="L71" s="42">
        <f t="shared" si="16"/>
        <v>2277.6299999999997</v>
      </c>
      <c r="M71" s="42">
        <f t="shared" si="16"/>
        <v>19502.370000000003</v>
      </c>
      <c r="N71" s="42">
        <f t="shared" si="16"/>
        <v>0</v>
      </c>
      <c r="O71" s="42">
        <f t="shared" si="16"/>
        <v>0</v>
      </c>
      <c r="P71" s="42">
        <f t="shared" si="16"/>
        <v>19502.370000000003</v>
      </c>
    </row>
    <row r="72" spans="1:16" s="4" customFormat="1" ht="15" customHeight="1" x14ac:dyDescent="0.25">
      <c r="A72" s="25"/>
      <c r="B72" s="14"/>
      <c r="C72" s="43"/>
      <c r="D72" s="41">
        <v>85295</v>
      </c>
      <c r="E72" s="42">
        <f>SUM(E73:E78)</f>
        <v>21780</v>
      </c>
      <c r="F72" s="42">
        <f t="shared" ref="F72:P72" si="17">SUM(F73:F78)</f>
        <v>2277.6299999999997</v>
      </c>
      <c r="G72" s="42">
        <f t="shared" si="17"/>
        <v>19502.370000000003</v>
      </c>
      <c r="H72" s="42">
        <f t="shared" si="17"/>
        <v>21780</v>
      </c>
      <c r="I72" s="42">
        <f t="shared" si="17"/>
        <v>2277.6299999999997</v>
      </c>
      <c r="J72" s="42">
        <f t="shared" si="17"/>
        <v>0</v>
      </c>
      <c r="K72" s="42">
        <f t="shared" si="17"/>
        <v>0</v>
      </c>
      <c r="L72" s="42">
        <f t="shared" si="17"/>
        <v>2277.6299999999997</v>
      </c>
      <c r="M72" s="42">
        <f t="shared" si="17"/>
        <v>19502.370000000003</v>
      </c>
      <c r="N72" s="42">
        <f t="shared" si="17"/>
        <v>0</v>
      </c>
      <c r="O72" s="42">
        <f t="shared" si="17"/>
        <v>0</v>
      </c>
      <c r="P72" s="42">
        <f t="shared" si="17"/>
        <v>19502.370000000003</v>
      </c>
    </row>
    <row r="73" spans="1:16" s="2" customFormat="1" ht="15" customHeight="1" x14ac:dyDescent="0.25">
      <c r="A73" s="25"/>
      <c r="B73" s="14"/>
      <c r="C73" s="43"/>
      <c r="D73" s="44" t="s">
        <v>65</v>
      </c>
      <c r="E73" s="8">
        <v>16294.95</v>
      </c>
      <c r="F73" s="8">
        <v>0</v>
      </c>
      <c r="G73" s="8">
        <v>16294.95</v>
      </c>
      <c r="H73" s="8">
        <v>16294.95</v>
      </c>
      <c r="I73" s="8">
        <v>0</v>
      </c>
      <c r="J73" s="8">
        <v>0</v>
      </c>
      <c r="K73" s="8">
        <v>0</v>
      </c>
      <c r="L73" s="8">
        <v>0</v>
      </c>
      <c r="M73" s="8">
        <v>16294.95</v>
      </c>
      <c r="N73" s="8">
        <v>0</v>
      </c>
      <c r="O73" s="8">
        <v>0</v>
      </c>
      <c r="P73" s="8">
        <v>16294.95</v>
      </c>
    </row>
    <row r="74" spans="1:16" s="2" customFormat="1" ht="15" customHeight="1" x14ac:dyDescent="0.25">
      <c r="A74" s="25"/>
      <c r="B74" s="14"/>
      <c r="C74" s="43"/>
      <c r="D74" s="44" t="s">
        <v>73</v>
      </c>
      <c r="E74" s="8">
        <v>1903.05</v>
      </c>
      <c r="F74" s="8">
        <v>1903.05</v>
      </c>
      <c r="G74" s="8">
        <v>0</v>
      </c>
      <c r="H74" s="8">
        <v>1903.05</v>
      </c>
      <c r="I74" s="8">
        <v>1903.05</v>
      </c>
      <c r="J74" s="8">
        <f t="shared" ref="J74:O74" si="18">J75+J76+J77</f>
        <v>0</v>
      </c>
      <c r="K74" s="8">
        <f t="shared" si="18"/>
        <v>0</v>
      </c>
      <c r="L74" s="8">
        <v>1903.05</v>
      </c>
      <c r="M74" s="8">
        <v>0</v>
      </c>
      <c r="N74" s="8">
        <f t="shared" si="18"/>
        <v>0</v>
      </c>
      <c r="O74" s="8">
        <f t="shared" si="18"/>
        <v>0</v>
      </c>
      <c r="P74" s="8">
        <v>0</v>
      </c>
    </row>
    <row r="75" spans="1:16" s="2" customFormat="1" ht="15" customHeight="1" x14ac:dyDescent="0.25">
      <c r="A75" s="25"/>
      <c r="B75" s="14"/>
      <c r="C75" s="43"/>
      <c r="D75" s="44" t="s">
        <v>66</v>
      </c>
      <c r="E75" s="8">
        <v>2808.54</v>
      </c>
      <c r="F75" s="8">
        <v>0</v>
      </c>
      <c r="G75" s="8">
        <v>2808.54</v>
      </c>
      <c r="H75" s="8">
        <v>2808.54</v>
      </c>
      <c r="I75" s="8">
        <v>0</v>
      </c>
      <c r="J75" s="8">
        <v>0</v>
      </c>
      <c r="K75" s="8">
        <v>0</v>
      </c>
      <c r="L75" s="8">
        <v>0</v>
      </c>
      <c r="M75" s="8">
        <v>2808.54</v>
      </c>
      <c r="N75" s="8">
        <v>0</v>
      </c>
      <c r="O75" s="8">
        <v>0</v>
      </c>
      <c r="P75" s="8">
        <v>2808.54</v>
      </c>
    </row>
    <row r="76" spans="1:16" s="2" customFormat="1" ht="15" customHeight="1" x14ac:dyDescent="0.25">
      <c r="A76" s="25"/>
      <c r="B76" s="14"/>
      <c r="C76" s="43"/>
      <c r="D76" s="44" t="s">
        <v>74</v>
      </c>
      <c r="E76" s="8">
        <v>327.96</v>
      </c>
      <c r="F76" s="8">
        <v>327.96</v>
      </c>
      <c r="G76" s="8">
        <v>0</v>
      </c>
      <c r="H76" s="8">
        <v>327.96</v>
      </c>
      <c r="I76" s="8">
        <v>327.96</v>
      </c>
      <c r="J76" s="8">
        <v>0</v>
      </c>
      <c r="K76" s="8">
        <v>0</v>
      </c>
      <c r="L76" s="8">
        <v>327.96</v>
      </c>
      <c r="M76" s="8">
        <v>0</v>
      </c>
      <c r="N76" s="8">
        <v>0</v>
      </c>
      <c r="O76" s="8">
        <v>0</v>
      </c>
      <c r="P76" s="8">
        <v>0</v>
      </c>
    </row>
    <row r="77" spans="1:16" s="2" customFormat="1" ht="15" customHeight="1" x14ac:dyDescent="0.25">
      <c r="A77" s="25"/>
      <c r="B77" s="14"/>
      <c r="C77" s="43"/>
      <c r="D77" s="44" t="s">
        <v>67</v>
      </c>
      <c r="E77" s="8">
        <v>398.88</v>
      </c>
      <c r="F77" s="8">
        <v>0</v>
      </c>
      <c r="G77" s="8">
        <v>398.88</v>
      </c>
      <c r="H77" s="8">
        <v>398.88</v>
      </c>
      <c r="I77" s="8">
        <v>0</v>
      </c>
      <c r="J77" s="8">
        <v>0</v>
      </c>
      <c r="K77" s="8">
        <v>0</v>
      </c>
      <c r="L77" s="8">
        <v>0</v>
      </c>
      <c r="M77" s="8">
        <v>398.88</v>
      </c>
      <c r="N77" s="8">
        <v>0</v>
      </c>
      <c r="O77" s="8">
        <v>0</v>
      </c>
      <c r="P77" s="8">
        <v>398.88</v>
      </c>
    </row>
    <row r="78" spans="1:16" s="2" customFormat="1" ht="15" customHeight="1" x14ac:dyDescent="0.25">
      <c r="A78" s="25"/>
      <c r="B78" s="14"/>
      <c r="C78" s="43"/>
      <c r="D78" s="44" t="s">
        <v>75</v>
      </c>
      <c r="E78" s="8">
        <v>46.62</v>
      </c>
      <c r="F78" s="8">
        <v>46.62</v>
      </c>
      <c r="G78" s="8">
        <v>0</v>
      </c>
      <c r="H78" s="8">
        <v>46.62</v>
      </c>
      <c r="I78" s="8">
        <v>46.62</v>
      </c>
      <c r="J78" s="8">
        <v>0</v>
      </c>
      <c r="K78" s="8">
        <v>0</v>
      </c>
      <c r="L78" s="8">
        <v>46.62</v>
      </c>
      <c r="M78" s="8">
        <v>0</v>
      </c>
      <c r="N78" s="8">
        <v>0</v>
      </c>
      <c r="O78" s="8">
        <v>0</v>
      </c>
      <c r="P78" s="8">
        <v>0</v>
      </c>
    </row>
    <row r="79" spans="1:16" s="2" customFormat="1" ht="15" customHeight="1" x14ac:dyDescent="0.25">
      <c r="A79" s="45" t="s">
        <v>68</v>
      </c>
      <c r="B79" s="46" t="s">
        <v>69</v>
      </c>
      <c r="C79" s="47" t="s">
        <v>20</v>
      </c>
      <c r="D79" s="48"/>
      <c r="E79" s="8">
        <f>E49+E12</f>
        <v>5102393.62</v>
      </c>
      <c r="F79" s="8">
        <f t="shared" ref="F79:P79" si="19">F49+F12</f>
        <v>1169149.25</v>
      </c>
      <c r="G79" s="8">
        <f t="shared" si="19"/>
        <v>3933244.37</v>
      </c>
      <c r="H79" s="8">
        <f t="shared" si="19"/>
        <v>5102393.62</v>
      </c>
      <c r="I79" s="8">
        <f t="shared" si="19"/>
        <v>1169149.25</v>
      </c>
      <c r="J79" s="8">
        <f t="shared" si="19"/>
        <v>0</v>
      </c>
      <c r="K79" s="8">
        <f t="shared" si="19"/>
        <v>0</v>
      </c>
      <c r="L79" s="8">
        <f t="shared" si="19"/>
        <v>1069149.25</v>
      </c>
      <c r="M79" s="8">
        <f t="shared" si="19"/>
        <v>3933244.37</v>
      </c>
      <c r="N79" s="8">
        <f t="shared" si="19"/>
        <v>0</v>
      </c>
      <c r="O79" s="8">
        <f t="shared" si="19"/>
        <v>0</v>
      </c>
      <c r="P79" s="8">
        <f t="shared" si="19"/>
        <v>3933244.37</v>
      </c>
    </row>
    <row r="80" spans="1:16" x14ac:dyDescent="0.25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</row>
  </sheetData>
  <mergeCells count="75">
    <mergeCell ref="C55:C65"/>
    <mergeCell ref="B55:B65"/>
    <mergeCell ref="C51:P51"/>
    <mergeCell ref="C52:P52"/>
    <mergeCell ref="C26:D26"/>
    <mergeCell ref="C27:C30"/>
    <mergeCell ref="C54:D54"/>
    <mergeCell ref="C50:P50"/>
    <mergeCell ref="N9:N10"/>
    <mergeCell ref="A4:A10"/>
    <mergeCell ref="B4:B10"/>
    <mergeCell ref="C4:C10"/>
    <mergeCell ref="D4:D10"/>
    <mergeCell ref="E4:E10"/>
    <mergeCell ref="F4:G4"/>
    <mergeCell ref="L9:L10"/>
    <mergeCell ref="M8:M10"/>
    <mergeCell ref="N1:P3"/>
    <mergeCell ref="A1:L3"/>
    <mergeCell ref="H4:P4"/>
    <mergeCell ref="F5:F10"/>
    <mergeCell ref="G5:G10"/>
    <mergeCell ref="H6:H10"/>
    <mergeCell ref="H5:P5"/>
    <mergeCell ref="I6:P6"/>
    <mergeCell ref="O9:O10"/>
    <mergeCell ref="P9:P10"/>
    <mergeCell ref="J8:L8"/>
    <mergeCell ref="I7:L7"/>
    <mergeCell ref="M7:P7"/>
    <mergeCell ref="I8:I10"/>
    <mergeCell ref="J9:J10"/>
    <mergeCell ref="K9:K10"/>
    <mergeCell ref="C12:D12"/>
    <mergeCell ref="C13:P13"/>
    <mergeCell ref="C14:P14"/>
    <mergeCell ref="C15:P15"/>
    <mergeCell ref="C16:P16"/>
    <mergeCell ref="A22:A30"/>
    <mergeCell ref="C22:P22"/>
    <mergeCell ref="B27:B30"/>
    <mergeCell ref="C23:P23"/>
    <mergeCell ref="C24:P24"/>
    <mergeCell ref="C25:P25"/>
    <mergeCell ref="A31:A39"/>
    <mergeCell ref="A40:A48"/>
    <mergeCell ref="B36:B39"/>
    <mergeCell ref="B45:B48"/>
    <mergeCell ref="C31:P31"/>
    <mergeCell ref="C32:P32"/>
    <mergeCell ref="C33:P33"/>
    <mergeCell ref="A13:A21"/>
    <mergeCell ref="C18:C21"/>
    <mergeCell ref="C49:D49"/>
    <mergeCell ref="C17:D17"/>
    <mergeCell ref="C53:P53"/>
    <mergeCell ref="B18:B21"/>
    <mergeCell ref="C34:P34"/>
    <mergeCell ref="C35:D35"/>
    <mergeCell ref="C36:C39"/>
    <mergeCell ref="C44:D44"/>
    <mergeCell ref="C45:C48"/>
    <mergeCell ref="C40:P40"/>
    <mergeCell ref="C41:P41"/>
    <mergeCell ref="C42:P42"/>
    <mergeCell ref="C43:P43"/>
    <mergeCell ref="A50:A65"/>
    <mergeCell ref="A66:A78"/>
    <mergeCell ref="C66:P66"/>
    <mergeCell ref="C67:P67"/>
    <mergeCell ref="C68:P68"/>
    <mergeCell ref="C69:P69"/>
    <mergeCell ref="C70:D70"/>
    <mergeCell ref="B71:B78"/>
    <mergeCell ref="C71:C78"/>
  </mergeCells>
  <pageMargins left="0.70866141732283461" right="0.70866141732283461" top="0.98425196850393704" bottom="0.6889763779527559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2017-10-24T11:09:01Z</dcterms:modified>
</cp:coreProperties>
</file>