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47" i="1" l="1"/>
  <c r="G47" i="1"/>
  <c r="H47" i="1"/>
  <c r="I47" i="1"/>
  <c r="J47" i="1"/>
  <c r="K47" i="1"/>
  <c r="L47" i="1"/>
  <c r="M47" i="1"/>
  <c r="N47" i="1"/>
  <c r="O47" i="1"/>
  <c r="P47" i="1"/>
  <c r="E47" i="1"/>
  <c r="F55" i="1"/>
  <c r="F54" i="1" s="1"/>
  <c r="G55" i="1"/>
  <c r="G54" i="1" s="1"/>
  <c r="H55" i="1"/>
  <c r="H54" i="1" s="1"/>
  <c r="I55" i="1"/>
  <c r="I54" i="1" s="1"/>
  <c r="J55" i="1"/>
  <c r="J54" i="1" s="1"/>
  <c r="K55" i="1"/>
  <c r="K54" i="1" s="1"/>
  <c r="L55" i="1"/>
  <c r="L54" i="1" s="1"/>
  <c r="M55" i="1"/>
  <c r="M54" i="1" s="1"/>
  <c r="N55" i="1"/>
  <c r="N54" i="1" s="1"/>
  <c r="O55" i="1"/>
  <c r="O54" i="1" s="1"/>
  <c r="P55" i="1"/>
  <c r="P54" i="1" s="1"/>
  <c r="E55" i="1"/>
  <c r="E54" i="1" s="1"/>
  <c r="F76" i="1"/>
  <c r="F75" i="1" s="1"/>
  <c r="G76" i="1"/>
  <c r="G75" i="1" s="1"/>
  <c r="H76" i="1"/>
  <c r="H75" i="1" s="1"/>
  <c r="I76" i="1"/>
  <c r="J76" i="1"/>
  <c r="J75" i="1" s="1"/>
  <c r="K76" i="1"/>
  <c r="K75" i="1" s="1"/>
  <c r="L76" i="1"/>
  <c r="L75" i="1" s="1"/>
  <c r="M76" i="1"/>
  <c r="M75" i="1" s="1"/>
  <c r="N76" i="1"/>
  <c r="N75" i="1" s="1"/>
  <c r="O76" i="1"/>
  <c r="O75" i="1" s="1"/>
  <c r="P76" i="1"/>
  <c r="P75" i="1" s="1"/>
  <c r="I75" i="1"/>
  <c r="E76" i="1"/>
  <c r="E75" i="1" s="1"/>
  <c r="F63" i="1" l="1"/>
  <c r="G63" i="1"/>
  <c r="H63" i="1"/>
  <c r="I63" i="1"/>
  <c r="J63" i="1"/>
  <c r="K63" i="1"/>
  <c r="L63" i="1"/>
  <c r="M63" i="1"/>
  <c r="N63" i="1"/>
  <c r="O63" i="1"/>
  <c r="P63" i="1"/>
  <c r="E63" i="1"/>
  <c r="J36" i="1" l="1"/>
  <c r="J35" i="1" s="1"/>
  <c r="F37" i="1"/>
  <c r="F36" i="1" s="1"/>
  <c r="F35" i="1" s="1"/>
  <c r="G37" i="1"/>
  <c r="G36" i="1" s="1"/>
  <c r="G35" i="1" s="1"/>
  <c r="H37" i="1"/>
  <c r="H36" i="1" s="1"/>
  <c r="H35" i="1" s="1"/>
  <c r="I37" i="1"/>
  <c r="I36" i="1" s="1"/>
  <c r="I35" i="1" s="1"/>
  <c r="J37" i="1"/>
  <c r="K37" i="1"/>
  <c r="K36" i="1" s="1"/>
  <c r="K35" i="1" s="1"/>
  <c r="L37" i="1"/>
  <c r="L36" i="1" s="1"/>
  <c r="L35" i="1" s="1"/>
  <c r="M37" i="1"/>
  <c r="M36" i="1" s="1"/>
  <c r="M35" i="1" s="1"/>
  <c r="N37" i="1"/>
  <c r="N36" i="1" s="1"/>
  <c r="N35" i="1" s="1"/>
  <c r="O37" i="1"/>
  <c r="O36" i="1" s="1"/>
  <c r="O35" i="1" s="1"/>
  <c r="P37" i="1"/>
  <c r="P36" i="1" s="1"/>
  <c r="P35" i="1" s="1"/>
  <c r="E37" i="1"/>
  <c r="E36" i="1" s="1"/>
  <c r="E35" i="1" s="1"/>
  <c r="F19" i="1" l="1"/>
  <c r="F18" i="1" s="1"/>
  <c r="F17" i="1" s="1"/>
  <c r="G19" i="1"/>
  <c r="H19" i="1"/>
  <c r="H18" i="1" s="1"/>
  <c r="H17" i="1" s="1"/>
  <c r="I19" i="1"/>
  <c r="I18" i="1" s="1"/>
  <c r="I17" i="1" s="1"/>
  <c r="J19" i="1"/>
  <c r="J18" i="1" s="1"/>
  <c r="J17" i="1" s="1"/>
  <c r="K19" i="1"/>
  <c r="L19" i="1"/>
  <c r="L18" i="1" s="1"/>
  <c r="L17" i="1" s="1"/>
  <c r="M19" i="1"/>
  <c r="M18" i="1" s="1"/>
  <c r="M17" i="1" s="1"/>
  <c r="N19" i="1"/>
  <c r="N18" i="1" s="1"/>
  <c r="N17" i="1" s="1"/>
  <c r="O19" i="1"/>
  <c r="P19" i="1"/>
  <c r="P18" i="1" s="1"/>
  <c r="P17" i="1" s="1"/>
  <c r="G18" i="1"/>
  <c r="G17" i="1" s="1"/>
  <c r="K18" i="1"/>
  <c r="K17" i="1" s="1"/>
  <c r="O18" i="1"/>
  <c r="O17" i="1" s="1"/>
  <c r="E19" i="1"/>
  <c r="E18" i="1" s="1"/>
  <c r="E17" i="1" s="1"/>
  <c r="F46" i="1" l="1"/>
  <c r="F45" i="1" s="1"/>
  <c r="G46" i="1"/>
  <c r="G45" i="1" s="1"/>
  <c r="H46" i="1"/>
  <c r="H45" i="1" s="1"/>
  <c r="I46" i="1"/>
  <c r="I45" i="1" s="1"/>
  <c r="J46" i="1"/>
  <c r="J45" i="1" s="1"/>
  <c r="K46" i="1"/>
  <c r="K45" i="1" s="1"/>
  <c r="L46" i="1"/>
  <c r="L45" i="1" s="1"/>
  <c r="M46" i="1"/>
  <c r="M45" i="1" s="1"/>
  <c r="N46" i="1"/>
  <c r="N45" i="1" s="1"/>
  <c r="O46" i="1"/>
  <c r="O45" i="1" s="1"/>
  <c r="P46" i="1"/>
  <c r="P45" i="1" s="1"/>
  <c r="E46" i="1"/>
  <c r="E45" i="1" s="1"/>
  <c r="F62" i="1"/>
  <c r="G62" i="1"/>
  <c r="H62" i="1"/>
  <c r="I62" i="1"/>
  <c r="L62" i="1"/>
  <c r="M62" i="1"/>
  <c r="P62" i="1"/>
  <c r="E62" i="1"/>
  <c r="N62" i="1" l="1"/>
  <c r="N61" i="1" s="1"/>
  <c r="J62" i="1"/>
  <c r="F61" i="1"/>
  <c r="E61" i="1"/>
  <c r="L61" i="1"/>
  <c r="J61" i="1"/>
  <c r="I61" i="1"/>
  <c r="H61" i="1"/>
  <c r="G61" i="1"/>
  <c r="P61" i="1"/>
  <c r="M61" i="1"/>
  <c r="K62" i="1" l="1"/>
  <c r="K61" i="1" s="1"/>
  <c r="O62" i="1"/>
  <c r="O61" i="1" s="1"/>
  <c r="F40" i="1" l="1"/>
  <c r="E40" i="1"/>
  <c r="P40" i="1"/>
  <c r="H40" i="1"/>
  <c r="G40" i="1"/>
  <c r="I40" i="1"/>
  <c r="J40" i="1"/>
  <c r="K40" i="1"/>
  <c r="L40" i="1"/>
  <c r="M40" i="1"/>
  <c r="N40" i="1"/>
  <c r="O40" i="1"/>
  <c r="F28" i="1" l="1"/>
  <c r="F27" i="1" s="1"/>
  <c r="F26" i="1" s="1"/>
  <c r="F12" i="1" s="1"/>
  <c r="G28" i="1"/>
  <c r="G27" i="1" s="1"/>
  <c r="G26" i="1" s="1"/>
  <c r="G12" i="1" s="1"/>
  <c r="H28" i="1"/>
  <c r="H27" i="1" s="1"/>
  <c r="H26" i="1" s="1"/>
  <c r="H12" i="1" s="1"/>
  <c r="I28" i="1"/>
  <c r="I27" i="1" s="1"/>
  <c r="I26" i="1" s="1"/>
  <c r="I12" i="1" s="1"/>
  <c r="J28" i="1"/>
  <c r="J27" i="1" s="1"/>
  <c r="J26" i="1" s="1"/>
  <c r="J12" i="1" s="1"/>
  <c r="K28" i="1"/>
  <c r="K27" i="1" s="1"/>
  <c r="K26" i="1" s="1"/>
  <c r="K12" i="1" s="1"/>
  <c r="L28" i="1"/>
  <c r="L27" i="1" s="1"/>
  <c r="L26" i="1" s="1"/>
  <c r="L12" i="1" s="1"/>
  <c r="M28" i="1"/>
  <c r="M27" i="1" s="1"/>
  <c r="M26" i="1" s="1"/>
  <c r="M12" i="1" s="1"/>
  <c r="N28" i="1"/>
  <c r="N27" i="1" s="1"/>
  <c r="N26" i="1" s="1"/>
  <c r="N12" i="1" s="1"/>
  <c r="O28" i="1"/>
  <c r="O27" i="1" s="1"/>
  <c r="O26" i="1" s="1"/>
  <c r="O12" i="1" s="1"/>
  <c r="P28" i="1"/>
  <c r="P27" i="1" s="1"/>
  <c r="P26" i="1" s="1"/>
  <c r="P12" i="1" s="1"/>
  <c r="E28" i="1"/>
  <c r="E27" i="1" s="1"/>
  <c r="E26" i="1" s="1"/>
  <c r="E12" i="1" s="1"/>
  <c r="E81" i="1" l="1"/>
  <c r="N81" i="1" l="1"/>
  <c r="L81" i="1"/>
  <c r="H81" i="1"/>
  <c r="O81" i="1"/>
  <c r="M81" i="1"/>
  <c r="K81" i="1"/>
  <c r="I81" i="1"/>
  <c r="G81" i="1"/>
  <c r="P81" i="1"/>
  <c r="J81" i="1"/>
  <c r="F81" i="1"/>
</calcChain>
</file>

<file path=xl/sharedStrings.xml><?xml version="1.0" encoding="utf-8"?>
<sst xmlns="http://schemas.openxmlformats.org/spreadsheetml/2006/main" count="123" uniqueCount="77">
  <si>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</si>
  <si>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</si>
  <si>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</si>
  <si>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</si>
  <si>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</si>
  <si>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</si>
  <si>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</si>
  <si>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</si>
  <si>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</si>
  <si>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</si>
  <si>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</si>
  <si>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</si>
  <si>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</si>
  <si>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</si>
  <si>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</si>
  <si>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</si>
  <si>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</si>
  <si>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</si>
  <si>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</si>
  <si>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</si>
  <si>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</si>
  <si>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</si>
  <si>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</si>
  <si>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</si>
  <si>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</si>
  <si>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</si>
  <si>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</si>
  <si>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</si>
  <si>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</si>
  <si>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</si>
  <si>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</si>
  <si>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</si>
  <si>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§6057</t>
  </si>
  <si>
    <t>§6059</t>
  </si>
  <si>
    <t>1.2</t>
  </si>
  <si>
    <t>801</t>
  </si>
  <si>
    <t>80101</t>
  </si>
  <si>
    <t>Regionalny Program Operacyjny Województwo Warmińsko-Mazurskie</t>
  </si>
  <si>
    <t>Efektywność energetyczna</t>
  </si>
  <si>
    <t>Kompleksowa modernizacja energetyczna budynków</t>
  </si>
  <si>
    <t>Termomodernizacja budynków ZS w Lipowinie</t>
  </si>
  <si>
    <t>2017 r.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</si>
  <si>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</si>
  <si>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</si>
  <si>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</si>
  <si>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§4017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</si>
  <si>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</si>
  <si>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</si>
  <si>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</si>
  <si>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</si>
  <si>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</si>
  <si>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</si>
  <si>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Program Operacyjny Ryby</t>
  </si>
  <si>
    <t>Wspieranie wdrażania ZPM</t>
  </si>
  <si>
    <t>§ 6057</t>
  </si>
  <si>
    <t>§ 6059</t>
  </si>
  <si>
    <t>Modernizacja świetlicy w Grzechotkach- tworzenie punktu informatycznego</t>
  </si>
  <si>
    <t>§4117</t>
  </si>
  <si>
    <t>§4119</t>
  </si>
  <si>
    <t>§4127</t>
  </si>
  <si>
    <t>§4129</t>
  </si>
  <si>
    <t>1.3</t>
  </si>
  <si>
    <t>Regionalny Program Operacyjny Województwo Warmińsko-Mazurskie na lata 2014-2020</t>
  </si>
  <si>
    <t>Cyfrowy region</t>
  </si>
  <si>
    <t>Cyfrowa dostępność informacji sektora publicznego oraz wysoka jakość e-usług publicznych</t>
  </si>
  <si>
    <t>Cyfrowe usługi publiczne w Gminie Braniewo</t>
  </si>
  <si>
    <t>720</t>
  </si>
  <si>
    <t>72095</t>
  </si>
  <si>
    <t>§6067</t>
  </si>
  <si>
    <t>§6069</t>
  </si>
  <si>
    <t>Załącznik Nr 5  Uchwały Nr 15/VII/2018 Rady Gminy Braniewo z dnia 16 lutego 2018 roku</t>
  </si>
  <si>
    <t>2.3</t>
  </si>
  <si>
    <t>§4217</t>
  </si>
  <si>
    <t>§4317</t>
  </si>
  <si>
    <t>§4219</t>
  </si>
  <si>
    <t>§4319</t>
  </si>
  <si>
    <t>§3119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</si>
</sst>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rgb="FF3F3F3F"/>
      <name val="Times New Roman"/>
      <family val="1"/>
      <charset val="238"/>
    </font>
    <font>
      <sz val="7"/>
      <color rgb="FF3F3F3F"/>
      <name val="Times New Roman"/>
      <family val="1"/>
      <charset val="238"/>
    </font>
    <font>
      <b/>
      <sz val="8"/>
      <color rgb="FF3F3F3F"/>
      <name val="Times New Roman"/>
      <family val="1"/>
      <charset val="238"/>
    </font>
    <font>
      <sz val="8"/>
      <color rgb="FF3F3F3F"/>
      <name val="Times New Roman"/>
      <family val="1"/>
      <charset val="238"/>
    </font>
    <font>
      <b/>
      <i/>
      <sz val="8"/>
      <color rgb="FF3F3F3F"/>
      <name val="Times New Roman"/>
      <family val="1"/>
      <charset val="238"/>
    </font>
    <font>
      <i/>
      <sz val="8"/>
      <color rgb="FF3F3F3F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97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3" borderId="1" xfId="1" applyFont="1" applyFill="1" applyAlignment="1">
      <alignment horizontal="center" vertical="center"/>
    </xf>
    <xf numFmtId="0" fontId="10" fillId="3" borderId="1" xfId="1" applyFont="1" applyFill="1" applyAlignment="1">
      <alignment horizontal="center" vertical="center" wrapText="1"/>
    </xf>
    <xf numFmtId="0" fontId="10" fillId="3" borderId="1" xfId="1" applyFont="1" applyFill="1" applyAlignment="1">
      <alignment horizontal="center"/>
    </xf>
    <xf numFmtId="0" fontId="10" fillId="3" borderId="1" xfId="1" applyFont="1" applyFill="1"/>
    <xf numFmtId="0" fontId="11" fillId="4" borderId="1" xfId="1" applyFont="1" applyFill="1" applyAlignment="1">
      <alignment horizontal="center" vertical="center"/>
    </xf>
    <xf numFmtId="0" fontId="11" fillId="4" borderId="1" xfId="1" applyFont="1" applyFill="1" applyAlignment="1">
      <alignment horizontal="center" vertical="center" wrapText="1"/>
    </xf>
    <xf numFmtId="0" fontId="12" fillId="4" borderId="1" xfId="1" applyFont="1" applyFill="1"/>
    <xf numFmtId="0" fontId="12" fillId="4" borderId="1" xfId="1" applyFont="1" applyFill="1" applyAlignment="1">
      <alignment vertical="top" wrapText="1"/>
    </xf>
    <xf numFmtId="0" fontId="12" fillId="4" borderId="1" xfId="1" applyFont="1" applyFill="1" applyAlignment="1">
      <alignment horizontal="center" vertical="center" wrapText="1"/>
    </xf>
    <xf numFmtId="2" fontId="12" fillId="4" borderId="1" xfId="1" applyNumberFormat="1" applyFont="1" applyFill="1"/>
    <xf numFmtId="0" fontId="12" fillId="4" borderId="6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2" fillId="4" borderId="5" xfId="1" applyFont="1" applyFill="1" applyBorder="1" applyAlignment="1">
      <alignment horizontal="left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top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1" xfId="1" applyFont="1" applyFill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top" wrapText="1"/>
    </xf>
    <xf numFmtId="0" fontId="12" fillId="4" borderId="7" xfId="1" applyFont="1" applyFill="1" applyBorder="1" applyAlignment="1">
      <alignment horizontal="center" vertical="center" wrapText="1"/>
    </xf>
    <xf numFmtId="0" fontId="13" fillId="4" borderId="1" xfId="1" applyFont="1" applyFill="1" applyAlignment="1">
      <alignment horizontal="center" vertical="center" wrapText="1"/>
    </xf>
    <xf numFmtId="2" fontId="13" fillId="4" borderId="1" xfId="1" applyNumberFormat="1" applyFont="1" applyFill="1"/>
    <xf numFmtId="0" fontId="12" fillId="4" borderId="8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top" wrapText="1"/>
    </xf>
    <xf numFmtId="0" fontId="12" fillId="4" borderId="8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/>
    </xf>
    <xf numFmtId="0" fontId="12" fillId="4" borderId="1" xfId="1" applyFont="1" applyFill="1" applyAlignment="1">
      <alignment vertical="top"/>
    </xf>
    <xf numFmtId="0" fontId="13" fillId="4" borderId="3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13" fillId="4" borderId="7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top"/>
    </xf>
    <xf numFmtId="0" fontId="13" fillId="4" borderId="6" xfId="1" applyFont="1" applyFill="1" applyBorder="1" applyAlignment="1">
      <alignment horizontal="center" vertical="center" wrapText="1"/>
    </xf>
    <xf numFmtId="49" fontId="12" fillId="4" borderId="1" xfId="1" applyNumberFormat="1" applyFont="1" applyFill="1"/>
    <xf numFmtId="0" fontId="13" fillId="4" borderId="7" xfId="1" applyFont="1" applyFill="1" applyBorder="1" applyAlignment="1">
      <alignment horizontal="center" vertical="top"/>
    </xf>
    <xf numFmtId="0" fontId="13" fillId="4" borderId="7" xfId="1" applyFont="1" applyFill="1" applyBorder="1" applyAlignment="1">
      <alignment horizontal="center" vertical="center" wrapText="1"/>
    </xf>
    <xf numFmtId="49" fontId="13" fillId="4" borderId="1" xfId="1" applyNumberFormat="1" applyFont="1" applyFill="1"/>
    <xf numFmtId="0" fontId="13" fillId="4" borderId="8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top"/>
    </xf>
    <xf numFmtId="0" fontId="13" fillId="4" borderId="8" xfId="1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top"/>
    </xf>
    <xf numFmtId="0" fontId="12" fillId="4" borderId="8" xfId="1" applyFont="1" applyFill="1" applyBorder="1" applyAlignment="1">
      <alignment horizontal="center" vertical="top"/>
    </xf>
    <xf numFmtId="0" fontId="12" fillId="4" borderId="3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left"/>
    </xf>
    <xf numFmtId="0" fontId="12" fillId="4" borderId="4" xfId="1" applyFont="1" applyFill="1" applyBorder="1" applyAlignment="1">
      <alignment horizontal="left"/>
    </xf>
    <xf numFmtId="0" fontId="12" fillId="4" borderId="5" xfId="1" applyFont="1" applyFill="1" applyBorder="1" applyAlignment="1">
      <alignment horizontal="left"/>
    </xf>
    <xf numFmtId="0" fontId="12" fillId="4" borderId="3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0" fontId="12" fillId="4" borderId="9" xfId="1" applyFont="1" applyFill="1" applyBorder="1" applyAlignment="1">
      <alignment horizontal="center"/>
    </xf>
    <xf numFmtId="0" fontId="14" fillId="4" borderId="5" xfId="1" applyFont="1" applyFill="1" applyBorder="1" applyAlignment="1">
      <alignment horizontal="center"/>
    </xf>
    <xf numFmtId="2" fontId="14" fillId="4" borderId="1" xfId="1" applyNumberFormat="1" applyFont="1" applyFill="1"/>
    <xf numFmtId="0" fontId="12" fillId="4" borderId="10" xfId="1" applyFont="1" applyFill="1" applyBorder="1" applyAlignment="1">
      <alignment horizontal="center"/>
    </xf>
    <xf numFmtId="0" fontId="13" fillId="4" borderId="5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2" fontId="15" fillId="4" borderId="1" xfId="1" applyNumberFormat="1" applyFont="1" applyFill="1"/>
    <xf numFmtId="0" fontId="13" fillId="4" borderId="15" xfId="1" applyFont="1" applyFill="1" applyBorder="1" applyAlignment="1">
      <alignment horizontal="center"/>
    </xf>
    <xf numFmtId="2" fontId="13" fillId="4" borderId="6" xfId="1" applyNumberFormat="1" applyFont="1" applyFill="1" applyBorder="1"/>
    <xf numFmtId="0" fontId="13" fillId="4" borderId="16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/>
    </xf>
    <xf numFmtId="0" fontId="13" fillId="4" borderId="14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vertical="center"/>
    </xf>
    <xf numFmtId="0" fontId="13" fillId="4" borderId="17" xfId="1" applyFont="1" applyFill="1" applyBorder="1" applyAlignment="1">
      <alignment horizontal="center" vertical="center" wrapText="1"/>
    </xf>
    <xf numFmtId="0" fontId="13" fillId="4" borderId="23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wrapText="1"/>
    </xf>
    <xf numFmtId="2" fontId="12" fillId="4" borderId="24" xfId="1" applyNumberFormat="1" applyFont="1" applyFill="1" applyBorder="1" applyAlignment="1">
      <alignment vertical="center" wrapText="1"/>
    </xf>
    <xf numFmtId="0" fontId="13" fillId="4" borderId="20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/>
    </xf>
    <xf numFmtId="2" fontId="12" fillId="4" borderId="18" xfId="1" applyNumberFormat="1" applyFont="1" applyFill="1" applyBorder="1"/>
    <xf numFmtId="2" fontId="13" fillId="4" borderId="18" xfId="1" applyNumberFormat="1" applyFont="1" applyFill="1" applyBorder="1"/>
    <xf numFmtId="2" fontId="13" fillId="4" borderId="8" xfId="1" applyNumberFormat="1" applyFont="1" applyFill="1" applyBorder="1"/>
    <xf numFmtId="0" fontId="13" fillId="4" borderId="22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workbookViewId="0">
      <selection sqref="A1:L3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9.5703125" bestFit="1" customWidth="1"/>
  </cols>
  <sheetData>
    <row r="1" spans="1:21" ht="15" customHeight="1" x14ac:dyDescent="0.25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9" t="s">
        <v>70</v>
      </c>
      <c r="O1" s="9"/>
      <c r="P1" s="9"/>
    </row>
    <row r="2" spans="1:21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/>
      <c r="O2" s="9"/>
      <c r="P2" s="9"/>
    </row>
    <row r="3" spans="1:21" ht="27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2"/>
      <c r="O3" s="12"/>
      <c r="P3" s="12"/>
    </row>
    <row r="4" spans="1:21" x14ac:dyDescent="0.25">
      <c r="A4" s="13" t="s">
        <v>0</v>
      </c>
      <c r="B4" s="13" t="s">
        <v>1</v>
      </c>
      <c r="C4" s="14" t="s">
        <v>2</v>
      </c>
      <c r="D4" s="14" t="s">
        <v>3</v>
      </c>
      <c r="E4" s="14" t="s">
        <v>4</v>
      </c>
      <c r="F4" s="13" t="s">
        <v>5</v>
      </c>
      <c r="G4" s="13"/>
      <c r="H4" s="14" t="s">
        <v>16</v>
      </c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</row>
    <row r="5" spans="1:21" x14ac:dyDescent="0.25">
      <c r="A5" s="13"/>
      <c r="B5" s="13"/>
      <c r="C5" s="14"/>
      <c r="D5" s="14"/>
      <c r="E5" s="14"/>
      <c r="F5" s="14" t="s">
        <v>6</v>
      </c>
      <c r="G5" s="14" t="s">
        <v>7</v>
      </c>
      <c r="H5" s="14" t="s">
        <v>41</v>
      </c>
      <c r="I5" s="14"/>
      <c r="J5" s="14"/>
      <c r="K5" s="14"/>
      <c r="L5" s="14"/>
      <c r="M5" s="14"/>
      <c r="N5" s="14"/>
      <c r="O5" s="14"/>
      <c r="P5" s="14"/>
      <c r="Q5" s="1"/>
      <c r="R5" s="1"/>
      <c r="S5" s="1"/>
      <c r="T5" s="1"/>
      <c r="U5" s="1"/>
    </row>
    <row r="6" spans="1:21" ht="15" customHeight="1" x14ac:dyDescent="0.25">
      <c r="A6" s="13"/>
      <c r="B6" s="13"/>
      <c r="C6" s="14"/>
      <c r="D6" s="14"/>
      <c r="E6" s="14"/>
      <c r="F6" s="14"/>
      <c r="G6" s="14"/>
      <c r="H6" s="14" t="s">
        <v>8</v>
      </c>
      <c r="I6" s="15" t="s">
        <v>17</v>
      </c>
      <c r="J6" s="15"/>
      <c r="K6" s="15"/>
      <c r="L6" s="15"/>
      <c r="M6" s="15"/>
      <c r="N6" s="15"/>
      <c r="O6" s="15"/>
      <c r="P6" s="15"/>
      <c r="Q6" s="1"/>
      <c r="R6" s="1"/>
      <c r="S6" s="1"/>
      <c r="T6" s="1"/>
      <c r="U6" s="1"/>
    </row>
    <row r="7" spans="1:21" ht="15" customHeight="1" x14ac:dyDescent="0.25">
      <c r="A7" s="13"/>
      <c r="B7" s="13"/>
      <c r="C7" s="14"/>
      <c r="D7" s="14"/>
      <c r="E7" s="14"/>
      <c r="F7" s="14"/>
      <c r="G7" s="14"/>
      <c r="H7" s="14"/>
      <c r="I7" s="14" t="s">
        <v>15</v>
      </c>
      <c r="J7" s="14"/>
      <c r="K7" s="14"/>
      <c r="L7" s="14"/>
      <c r="M7" s="14" t="s">
        <v>7</v>
      </c>
      <c r="N7" s="14"/>
      <c r="O7" s="14"/>
      <c r="P7" s="14"/>
      <c r="Q7" s="1"/>
      <c r="R7" s="1"/>
      <c r="S7" s="1"/>
      <c r="T7" s="1"/>
      <c r="U7" s="1"/>
    </row>
    <row r="8" spans="1:21" x14ac:dyDescent="0.25">
      <c r="A8" s="13"/>
      <c r="B8" s="13"/>
      <c r="C8" s="14"/>
      <c r="D8" s="14"/>
      <c r="E8" s="14"/>
      <c r="F8" s="14"/>
      <c r="G8" s="14"/>
      <c r="H8" s="14"/>
      <c r="I8" s="14" t="s">
        <v>9</v>
      </c>
      <c r="J8" s="15" t="s">
        <v>14</v>
      </c>
      <c r="K8" s="15"/>
      <c r="L8" s="15"/>
      <c r="M8" s="14" t="s">
        <v>27</v>
      </c>
      <c r="N8" s="16"/>
      <c r="O8" s="16"/>
      <c r="P8" s="16"/>
      <c r="Q8" s="1"/>
      <c r="R8" s="1"/>
      <c r="S8" s="1"/>
      <c r="T8" s="1"/>
      <c r="U8" s="1"/>
    </row>
    <row r="9" spans="1:21" x14ac:dyDescent="0.25">
      <c r="A9" s="13"/>
      <c r="B9" s="13"/>
      <c r="C9" s="14"/>
      <c r="D9" s="14"/>
      <c r="E9" s="14"/>
      <c r="F9" s="14"/>
      <c r="G9" s="14"/>
      <c r="H9" s="14"/>
      <c r="I9" s="14"/>
      <c r="J9" s="14" t="s">
        <v>10</v>
      </c>
      <c r="K9" s="14" t="s">
        <v>11</v>
      </c>
      <c r="L9" s="14" t="s">
        <v>12</v>
      </c>
      <c r="M9" s="14"/>
      <c r="N9" s="14" t="s">
        <v>10</v>
      </c>
      <c r="O9" s="14" t="s">
        <v>13</v>
      </c>
      <c r="P9" s="14" t="s">
        <v>12</v>
      </c>
      <c r="Q9" s="1"/>
      <c r="R9" s="1"/>
      <c r="S9" s="1"/>
      <c r="T9" s="1"/>
      <c r="U9" s="1"/>
    </row>
    <row r="10" spans="1:21" x14ac:dyDescent="0.25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"/>
      <c r="R10" s="1"/>
      <c r="S10" s="1"/>
      <c r="T10" s="1"/>
      <c r="U10" s="1"/>
    </row>
    <row r="11" spans="1:21" x14ac:dyDescent="0.25">
      <c r="A11" s="17">
        <v>1</v>
      </c>
      <c r="B11" s="17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  <c r="O11" s="18">
        <v>15</v>
      </c>
      <c r="P11" s="18">
        <v>16</v>
      </c>
      <c r="Q11" s="1"/>
      <c r="R11" s="1"/>
      <c r="S11" s="1"/>
      <c r="T11" s="1"/>
      <c r="U11" s="1"/>
    </row>
    <row r="12" spans="1:21" s="2" customFormat="1" ht="24.75" customHeight="1" x14ac:dyDescent="0.25">
      <c r="A12" s="19" t="s">
        <v>18</v>
      </c>
      <c r="B12" s="20" t="s">
        <v>19</v>
      </c>
      <c r="C12" s="21" t="s">
        <v>20</v>
      </c>
      <c r="D12" s="21"/>
      <c r="E12" s="22">
        <f>E26+E17+E35</f>
        <v>617455.6</v>
      </c>
      <c r="F12" s="22">
        <f t="shared" ref="F12:P12" si="0">F26+F17+F35</f>
        <v>131677.71</v>
      </c>
      <c r="G12" s="22">
        <f t="shared" si="0"/>
        <v>485777.89</v>
      </c>
      <c r="H12" s="22">
        <f t="shared" si="0"/>
        <v>617455.6</v>
      </c>
      <c r="I12" s="22">
        <f t="shared" si="0"/>
        <v>131677.71</v>
      </c>
      <c r="J12" s="22">
        <f t="shared" si="0"/>
        <v>0</v>
      </c>
      <c r="K12" s="22">
        <f t="shared" si="0"/>
        <v>0</v>
      </c>
      <c r="L12" s="22">
        <f t="shared" si="0"/>
        <v>131677.71</v>
      </c>
      <c r="M12" s="22">
        <f t="shared" si="0"/>
        <v>485777.89</v>
      </c>
      <c r="N12" s="22">
        <f t="shared" si="0"/>
        <v>0</v>
      </c>
      <c r="O12" s="22">
        <f t="shared" si="0"/>
        <v>0</v>
      </c>
      <c r="P12" s="22">
        <f t="shared" si="0"/>
        <v>485777.89</v>
      </c>
    </row>
    <row r="13" spans="1:21" s="2" customFormat="1" ht="14.25" customHeight="1" x14ac:dyDescent="0.25">
      <c r="A13" s="23" t="s">
        <v>26</v>
      </c>
      <c r="B13" s="20" t="s">
        <v>21</v>
      </c>
      <c r="C13" s="24" t="s">
        <v>52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21" s="2" customFormat="1" ht="13.5" customHeight="1" x14ac:dyDescent="0.25">
      <c r="A14" s="27"/>
      <c r="B14" s="20" t="s">
        <v>22</v>
      </c>
      <c r="C14" s="24" t="s">
        <v>53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21" s="2" customFormat="1" ht="13.5" customHeight="1" x14ac:dyDescent="0.25">
      <c r="A15" s="27"/>
      <c r="B15" s="20" t="s">
        <v>23</v>
      </c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21" s="2" customFormat="1" ht="17.25" customHeight="1" x14ac:dyDescent="0.25">
      <c r="A16" s="27"/>
      <c r="B16" s="20" t="s">
        <v>24</v>
      </c>
      <c r="C16" s="24" t="s">
        <v>56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1:16" s="2" customFormat="1" ht="16.5" customHeight="1" x14ac:dyDescent="0.25">
      <c r="A17" s="27"/>
      <c r="B17" s="20" t="s">
        <v>25</v>
      </c>
      <c r="C17" s="28"/>
      <c r="D17" s="29"/>
      <c r="E17" s="22">
        <f>E18</f>
        <v>131151</v>
      </c>
      <c r="F17" s="22">
        <f t="shared" ref="F17:P17" si="1">F18</f>
        <v>47699.62</v>
      </c>
      <c r="G17" s="22">
        <f t="shared" si="1"/>
        <v>83451.38</v>
      </c>
      <c r="H17" s="22">
        <f t="shared" si="1"/>
        <v>131151</v>
      </c>
      <c r="I17" s="22">
        <f t="shared" si="1"/>
        <v>47699.62</v>
      </c>
      <c r="J17" s="22">
        <f t="shared" si="1"/>
        <v>0</v>
      </c>
      <c r="K17" s="22">
        <f t="shared" si="1"/>
        <v>0</v>
      </c>
      <c r="L17" s="22">
        <f t="shared" si="1"/>
        <v>47699.62</v>
      </c>
      <c r="M17" s="22">
        <f t="shared" si="1"/>
        <v>83451.38</v>
      </c>
      <c r="N17" s="22">
        <f t="shared" si="1"/>
        <v>0</v>
      </c>
      <c r="O17" s="22">
        <f t="shared" si="1"/>
        <v>0</v>
      </c>
      <c r="P17" s="22">
        <f t="shared" si="1"/>
        <v>83451.38</v>
      </c>
    </row>
    <row r="18" spans="1:16" s="2" customFormat="1" ht="15.75" customHeight="1" x14ac:dyDescent="0.25">
      <c r="A18" s="27"/>
      <c r="B18" s="30">
        <v>2018</v>
      </c>
      <c r="C18" s="31"/>
      <c r="D18" s="32">
        <v>921</v>
      </c>
      <c r="E18" s="22">
        <f>E19</f>
        <v>131151</v>
      </c>
      <c r="F18" s="22">
        <f t="shared" ref="F18:P18" si="2">F19</f>
        <v>47699.62</v>
      </c>
      <c r="G18" s="22">
        <f t="shared" si="2"/>
        <v>83451.38</v>
      </c>
      <c r="H18" s="22">
        <f t="shared" si="2"/>
        <v>131151</v>
      </c>
      <c r="I18" s="22">
        <f t="shared" si="2"/>
        <v>47699.62</v>
      </c>
      <c r="J18" s="22">
        <f t="shared" si="2"/>
        <v>0</v>
      </c>
      <c r="K18" s="22">
        <f t="shared" si="2"/>
        <v>0</v>
      </c>
      <c r="L18" s="22">
        <f t="shared" si="2"/>
        <v>47699.62</v>
      </c>
      <c r="M18" s="22">
        <f t="shared" si="2"/>
        <v>83451.38</v>
      </c>
      <c r="N18" s="22">
        <f t="shared" si="2"/>
        <v>0</v>
      </c>
      <c r="O18" s="22">
        <f t="shared" si="2"/>
        <v>0</v>
      </c>
      <c r="P18" s="22">
        <f t="shared" si="2"/>
        <v>83451.38</v>
      </c>
    </row>
    <row r="19" spans="1:16" s="2" customFormat="1" ht="16.5" customHeight="1" x14ac:dyDescent="0.25">
      <c r="A19" s="27"/>
      <c r="B19" s="33"/>
      <c r="C19" s="34"/>
      <c r="D19" s="32">
        <v>92109</v>
      </c>
      <c r="E19" s="22">
        <f>E20+E21</f>
        <v>131151</v>
      </c>
      <c r="F19" s="22">
        <f t="shared" ref="F19:P19" si="3">F20+F21</f>
        <v>47699.62</v>
      </c>
      <c r="G19" s="22">
        <f t="shared" si="3"/>
        <v>83451.38</v>
      </c>
      <c r="H19" s="22">
        <f t="shared" si="3"/>
        <v>131151</v>
      </c>
      <c r="I19" s="22">
        <f t="shared" si="3"/>
        <v>47699.62</v>
      </c>
      <c r="J19" s="22">
        <f t="shared" si="3"/>
        <v>0</v>
      </c>
      <c r="K19" s="22">
        <f t="shared" si="3"/>
        <v>0</v>
      </c>
      <c r="L19" s="22">
        <f t="shared" si="3"/>
        <v>47699.62</v>
      </c>
      <c r="M19" s="22">
        <f t="shared" si="3"/>
        <v>83451.38</v>
      </c>
      <c r="N19" s="22">
        <f t="shared" si="3"/>
        <v>0</v>
      </c>
      <c r="O19" s="22">
        <f t="shared" si="3"/>
        <v>0</v>
      </c>
      <c r="P19" s="22">
        <f t="shared" si="3"/>
        <v>83451.38</v>
      </c>
    </row>
    <row r="20" spans="1:16" s="4" customFormat="1" ht="18.75" customHeight="1" x14ac:dyDescent="0.25">
      <c r="A20" s="27"/>
      <c r="B20" s="33"/>
      <c r="C20" s="34"/>
      <c r="D20" s="35" t="s">
        <v>54</v>
      </c>
      <c r="E20" s="36">
        <v>83451.38</v>
      </c>
      <c r="F20" s="36">
        <v>0</v>
      </c>
      <c r="G20" s="36">
        <v>83451.38</v>
      </c>
      <c r="H20" s="36">
        <v>83451.38</v>
      </c>
      <c r="I20" s="36">
        <v>0</v>
      </c>
      <c r="J20" s="36">
        <v>0</v>
      </c>
      <c r="K20" s="36">
        <v>0</v>
      </c>
      <c r="L20" s="36">
        <v>0</v>
      </c>
      <c r="M20" s="36">
        <v>83451.38</v>
      </c>
      <c r="N20" s="36">
        <v>0</v>
      </c>
      <c r="O20" s="36">
        <v>0</v>
      </c>
      <c r="P20" s="36">
        <v>83451.38</v>
      </c>
    </row>
    <row r="21" spans="1:16" s="4" customFormat="1" ht="14.25" customHeight="1" x14ac:dyDescent="0.25">
      <c r="A21" s="37"/>
      <c r="B21" s="38"/>
      <c r="C21" s="39"/>
      <c r="D21" s="35" t="s">
        <v>55</v>
      </c>
      <c r="E21" s="36">
        <v>47699.62</v>
      </c>
      <c r="F21" s="36">
        <v>47699.62</v>
      </c>
      <c r="G21" s="36">
        <v>0</v>
      </c>
      <c r="H21" s="36">
        <v>47699.62</v>
      </c>
      <c r="I21" s="36">
        <v>47699.62</v>
      </c>
      <c r="J21" s="36">
        <v>0</v>
      </c>
      <c r="K21" s="36">
        <v>0</v>
      </c>
      <c r="L21" s="36">
        <v>47699.62</v>
      </c>
      <c r="M21" s="36">
        <v>0</v>
      </c>
      <c r="N21" s="36">
        <v>0</v>
      </c>
      <c r="O21" s="36">
        <v>0</v>
      </c>
      <c r="P21" s="36">
        <v>0</v>
      </c>
    </row>
    <row r="22" spans="1:16" x14ac:dyDescent="0.25">
      <c r="A22" s="40" t="s">
        <v>34</v>
      </c>
      <c r="B22" s="41" t="s">
        <v>21</v>
      </c>
      <c r="C22" s="42" t="s">
        <v>37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</row>
    <row r="23" spans="1:16" x14ac:dyDescent="0.25">
      <c r="A23" s="45"/>
      <c r="B23" s="41" t="s">
        <v>22</v>
      </c>
      <c r="C23" s="42" t="s">
        <v>38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</row>
    <row r="24" spans="1:16" x14ac:dyDescent="0.25">
      <c r="A24" s="45"/>
      <c r="B24" s="41" t="s">
        <v>23</v>
      </c>
      <c r="C24" s="42" t="s">
        <v>39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6" x14ac:dyDescent="0.25">
      <c r="A25" s="45"/>
      <c r="B25" s="41" t="s">
        <v>24</v>
      </c>
      <c r="C25" s="42" t="s">
        <v>40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s="2" customFormat="1" x14ac:dyDescent="0.25">
      <c r="A26" s="45"/>
      <c r="B26" s="41" t="s">
        <v>25</v>
      </c>
      <c r="C26" s="28"/>
      <c r="D26" s="29"/>
      <c r="E26" s="22">
        <f>E27</f>
        <v>206884</v>
      </c>
      <c r="F26" s="22">
        <f t="shared" ref="F26:P27" si="4">F27</f>
        <v>39515</v>
      </c>
      <c r="G26" s="22">
        <f t="shared" si="4"/>
        <v>167369</v>
      </c>
      <c r="H26" s="22">
        <f t="shared" si="4"/>
        <v>206884</v>
      </c>
      <c r="I26" s="22">
        <f t="shared" si="4"/>
        <v>39515</v>
      </c>
      <c r="J26" s="22">
        <f t="shared" si="4"/>
        <v>0</v>
      </c>
      <c r="K26" s="22">
        <f t="shared" si="4"/>
        <v>0</v>
      </c>
      <c r="L26" s="22">
        <f t="shared" si="4"/>
        <v>39515</v>
      </c>
      <c r="M26" s="22">
        <f t="shared" si="4"/>
        <v>167369</v>
      </c>
      <c r="N26" s="22">
        <f t="shared" si="4"/>
        <v>0</v>
      </c>
      <c r="O26" s="22">
        <f t="shared" si="4"/>
        <v>0</v>
      </c>
      <c r="P26" s="22">
        <f t="shared" si="4"/>
        <v>167369</v>
      </c>
    </row>
    <row r="27" spans="1:16" s="2" customFormat="1" x14ac:dyDescent="0.25">
      <c r="A27" s="45"/>
      <c r="B27" s="46">
        <v>2018</v>
      </c>
      <c r="C27" s="47"/>
      <c r="D27" s="48" t="s">
        <v>35</v>
      </c>
      <c r="E27" s="22">
        <f>E28</f>
        <v>206884</v>
      </c>
      <c r="F27" s="22">
        <f t="shared" si="4"/>
        <v>39515</v>
      </c>
      <c r="G27" s="22">
        <f t="shared" si="4"/>
        <v>167369</v>
      </c>
      <c r="H27" s="22">
        <f t="shared" si="4"/>
        <v>206884</v>
      </c>
      <c r="I27" s="22">
        <f t="shared" si="4"/>
        <v>39515</v>
      </c>
      <c r="J27" s="22">
        <f t="shared" si="4"/>
        <v>0</v>
      </c>
      <c r="K27" s="22">
        <f t="shared" si="4"/>
        <v>0</v>
      </c>
      <c r="L27" s="22">
        <f t="shared" si="4"/>
        <v>39515</v>
      </c>
      <c r="M27" s="22">
        <f t="shared" si="4"/>
        <v>167369</v>
      </c>
      <c r="N27" s="22">
        <f t="shared" si="4"/>
        <v>0</v>
      </c>
      <c r="O27" s="22">
        <f t="shared" si="4"/>
        <v>0</v>
      </c>
      <c r="P27" s="22">
        <f t="shared" si="4"/>
        <v>167369</v>
      </c>
    </row>
    <row r="28" spans="1:16" s="2" customFormat="1" x14ac:dyDescent="0.25">
      <c r="A28" s="45"/>
      <c r="B28" s="49"/>
      <c r="C28" s="50"/>
      <c r="D28" s="48" t="s">
        <v>36</v>
      </c>
      <c r="E28" s="22">
        <f>E29+E30</f>
        <v>206884</v>
      </c>
      <c r="F28" s="22">
        <f t="shared" ref="F28:P28" si="5">F29+F30</f>
        <v>39515</v>
      </c>
      <c r="G28" s="22">
        <f t="shared" si="5"/>
        <v>167369</v>
      </c>
      <c r="H28" s="22">
        <f t="shared" si="5"/>
        <v>206884</v>
      </c>
      <c r="I28" s="22">
        <f t="shared" si="5"/>
        <v>39515</v>
      </c>
      <c r="J28" s="22">
        <f t="shared" si="5"/>
        <v>0</v>
      </c>
      <c r="K28" s="22">
        <f t="shared" si="5"/>
        <v>0</v>
      </c>
      <c r="L28" s="22">
        <f t="shared" si="5"/>
        <v>39515</v>
      </c>
      <c r="M28" s="22">
        <f t="shared" si="5"/>
        <v>167369</v>
      </c>
      <c r="N28" s="22">
        <f t="shared" si="5"/>
        <v>0</v>
      </c>
      <c r="O28" s="22">
        <f t="shared" si="5"/>
        <v>0</v>
      </c>
      <c r="P28" s="22">
        <f t="shared" si="5"/>
        <v>167369</v>
      </c>
    </row>
    <row r="29" spans="1:16" x14ac:dyDescent="0.25">
      <c r="A29" s="45"/>
      <c r="B29" s="49"/>
      <c r="C29" s="50"/>
      <c r="D29" s="51" t="s">
        <v>32</v>
      </c>
      <c r="E29" s="36">
        <v>167369</v>
      </c>
      <c r="F29" s="36"/>
      <c r="G29" s="36">
        <v>167369</v>
      </c>
      <c r="H29" s="36">
        <v>167369</v>
      </c>
      <c r="I29" s="36"/>
      <c r="J29" s="36"/>
      <c r="K29" s="36"/>
      <c r="L29" s="36"/>
      <c r="M29" s="36">
        <v>167369</v>
      </c>
      <c r="N29" s="36"/>
      <c r="O29" s="36"/>
      <c r="P29" s="36">
        <v>167369</v>
      </c>
    </row>
    <row r="30" spans="1:16" x14ac:dyDescent="0.25">
      <c r="A30" s="52"/>
      <c r="B30" s="53"/>
      <c r="C30" s="54"/>
      <c r="D30" s="51" t="s">
        <v>33</v>
      </c>
      <c r="E30" s="36">
        <v>39515</v>
      </c>
      <c r="F30" s="36">
        <v>39515</v>
      </c>
      <c r="G30" s="36"/>
      <c r="H30" s="36">
        <v>39515</v>
      </c>
      <c r="I30" s="36">
        <v>39515</v>
      </c>
      <c r="J30" s="36"/>
      <c r="K30" s="36"/>
      <c r="L30" s="36">
        <v>39515</v>
      </c>
      <c r="M30" s="36"/>
      <c r="N30" s="36"/>
      <c r="O30" s="36"/>
      <c r="P30" s="36"/>
    </row>
    <row r="31" spans="1:16" x14ac:dyDescent="0.25">
      <c r="A31" s="40" t="s">
        <v>61</v>
      </c>
      <c r="B31" s="55" t="s">
        <v>21</v>
      </c>
      <c r="C31" s="42" t="s">
        <v>62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</row>
    <row r="32" spans="1:16" x14ac:dyDescent="0.25">
      <c r="A32" s="45"/>
      <c r="B32" s="55" t="s">
        <v>22</v>
      </c>
      <c r="C32" s="42" t="s">
        <v>63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x14ac:dyDescent="0.25">
      <c r="A33" s="45"/>
      <c r="B33" s="55" t="s">
        <v>23</v>
      </c>
      <c r="C33" s="42" t="s">
        <v>64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x14ac:dyDescent="0.25">
      <c r="A34" s="45"/>
      <c r="B34" s="55" t="s">
        <v>24</v>
      </c>
      <c r="C34" s="42" t="s">
        <v>65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s="2" customFormat="1" x14ac:dyDescent="0.25">
      <c r="A35" s="45"/>
      <c r="B35" s="56" t="s">
        <v>25</v>
      </c>
      <c r="C35" s="28"/>
      <c r="D35" s="29"/>
      <c r="E35" s="22">
        <f>E36</f>
        <v>279420.59999999998</v>
      </c>
      <c r="F35" s="22">
        <f t="shared" ref="F35:P35" si="6">F36</f>
        <v>44463.09</v>
      </c>
      <c r="G35" s="22">
        <f t="shared" si="6"/>
        <v>234957.51</v>
      </c>
      <c r="H35" s="22">
        <f t="shared" si="6"/>
        <v>279420.59999999998</v>
      </c>
      <c r="I35" s="22">
        <f t="shared" si="6"/>
        <v>44463.09</v>
      </c>
      <c r="J35" s="22">
        <f t="shared" si="6"/>
        <v>0</v>
      </c>
      <c r="K35" s="22">
        <f t="shared" si="6"/>
        <v>0</v>
      </c>
      <c r="L35" s="22">
        <f t="shared" si="6"/>
        <v>44463.09</v>
      </c>
      <c r="M35" s="22">
        <f t="shared" si="6"/>
        <v>234957.51</v>
      </c>
      <c r="N35" s="22">
        <f t="shared" si="6"/>
        <v>0</v>
      </c>
      <c r="O35" s="22">
        <f t="shared" si="6"/>
        <v>0</v>
      </c>
      <c r="P35" s="22">
        <f t="shared" si="6"/>
        <v>234957.51</v>
      </c>
    </row>
    <row r="36" spans="1:16" s="2" customFormat="1" x14ac:dyDescent="0.25">
      <c r="A36" s="45"/>
      <c r="B36" s="46"/>
      <c r="C36" s="47"/>
      <c r="D36" s="48" t="s">
        <v>66</v>
      </c>
      <c r="E36" s="22">
        <f>E37</f>
        <v>279420.59999999998</v>
      </c>
      <c r="F36" s="22">
        <f t="shared" ref="F36:P36" si="7">F37</f>
        <v>44463.09</v>
      </c>
      <c r="G36" s="22">
        <f t="shared" si="7"/>
        <v>234957.51</v>
      </c>
      <c r="H36" s="22">
        <f t="shared" si="7"/>
        <v>279420.59999999998</v>
      </c>
      <c r="I36" s="22">
        <f t="shared" si="7"/>
        <v>44463.09</v>
      </c>
      <c r="J36" s="22">
        <f t="shared" si="7"/>
        <v>0</v>
      </c>
      <c r="K36" s="22">
        <f t="shared" si="7"/>
        <v>0</v>
      </c>
      <c r="L36" s="22">
        <f t="shared" si="7"/>
        <v>44463.09</v>
      </c>
      <c r="M36" s="22">
        <f t="shared" si="7"/>
        <v>234957.51</v>
      </c>
      <c r="N36" s="22">
        <f t="shared" si="7"/>
        <v>0</v>
      </c>
      <c r="O36" s="22">
        <f t="shared" si="7"/>
        <v>0</v>
      </c>
      <c r="P36" s="22">
        <f t="shared" si="7"/>
        <v>234957.51</v>
      </c>
    </row>
    <row r="37" spans="1:16" s="2" customFormat="1" ht="15.75" customHeight="1" x14ac:dyDescent="0.25">
      <c r="A37" s="45"/>
      <c r="B37" s="49"/>
      <c r="C37" s="50"/>
      <c r="D37" s="48" t="s">
        <v>67</v>
      </c>
      <c r="E37" s="22">
        <f>E38+E39</f>
        <v>279420.59999999998</v>
      </c>
      <c r="F37" s="22">
        <f t="shared" ref="F37:P37" si="8">F38+F39</f>
        <v>44463.09</v>
      </c>
      <c r="G37" s="22">
        <f t="shared" si="8"/>
        <v>234957.51</v>
      </c>
      <c r="H37" s="22">
        <f t="shared" si="8"/>
        <v>279420.59999999998</v>
      </c>
      <c r="I37" s="22">
        <f t="shared" si="8"/>
        <v>44463.09</v>
      </c>
      <c r="J37" s="22">
        <f t="shared" si="8"/>
        <v>0</v>
      </c>
      <c r="K37" s="22">
        <f t="shared" si="8"/>
        <v>0</v>
      </c>
      <c r="L37" s="22">
        <f t="shared" si="8"/>
        <v>44463.09</v>
      </c>
      <c r="M37" s="22">
        <f t="shared" si="8"/>
        <v>234957.51</v>
      </c>
      <c r="N37" s="22">
        <f t="shared" si="8"/>
        <v>0</v>
      </c>
      <c r="O37" s="22">
        <f t="shared" si="8"/>
        <v>0</v>
      </c>
      <c r="P37" s="22">
        <f t="shared" si="8"/>
        <v>234957.51</v>
      </c>
    </row>
    <row r="38" spans="1:16" x14ac:dyDescent="0.25">
      <c r="A38" s="45"/>
      <c r="B38" s="49"/>
      <c r="C38" s="50"/>
      <c r="D38" s="51" t="s">
        <v>68</v>
      </c>
      <c r="E38" s="36">
        <v>234957.51</v>
      </c>
      <c r="F38" s="36"/>
      <c r="G38" s="36">
        <v>234957.51</v>
      </c>
      <c r="H38" s="36">
        <v>234957.51</v>
      </c>
      <c r="I38" s="36"/>
      <c r="J38" s="36"/>
      <c r="K38" s="36"/>
      <c r="L38" s="36"/>
      <c r="M38" s="36">
        <v>234957.51</v>
      </c>
      <c r="N38" s="36"/>
      <c r="O38" s="36"/>
      <c r="P38" s="36">
        <v>234957.51</v>
      </c>
    </row>
    <row r="39" spans="1:16" x14ac:dyDescent="0.25">
      <c r="A39" s="52"/>
      <c r="B39" s="53"/>
      <c r="C39" s="54"/>
      <c r="D39" s="51" t="s">
        <v>69</v>
      </c>
      <c r="E39" s="36">
        <v>44463.09</v>
      </c>
      <c r="F39" s="36">
        <v>44463.09</v>
      </c>
      <c r="G39" s="36"/>
      <c r="H39" s="36">
        <v>44463.09</v>
      </c>
      <c r="I39" s="36">
        <v>44463.09</v>
      </c>
      <c r="J39" s="36"/>
      <c r="K39" s="36"/>
      <c r="L39" s="36">
        <v>44463.09</v>
      </c>
      <c r="M39" s="36"/>
      <c r="N39" s="36"/>
      <c r="O39" s="36"/>
      <c r="P39" s="36"/>
    </row>
    <row r="40" spans="1:16" s="2" customFormat="1" ht="31.5" x14ac:dyDescent="0.25">
      <c r="A40" s="19" t="s">
        <v>28</v>
      </c>
      <c r="B40" s="20" t="s">
        <v>29</v>
      </c>
      <c r="C40" s="57" t="s">
        <v>20</v>
      </c>
      <c r="D40" s="58"/>
      <c r="E40" s="22">
        <f>E45+E61+E75</f>
        <v>129222.35</v>
      </c>
      <c r="F40" s="22">
        <f t="shared" ref="F40:P40" si="9">F45+F61+F75</f>
        <v>30770.289999999997</v>
      </c>
      <c r="G40" s="22">
        <f t="shared" si="9"/>
        <v>98451.959999999992</v>
      </c>
      <c r="H40" s="22">
        <f t="shared" si="9"/>
        <v>129222.25</v>
      </c>
      <c r="I40" s="22">
        <f t="shared" si="9"/>
        <v>30770.289999999997</v>
      </c>
      <c r="J40" s="22">
        <f t="shared" si="9"/>
        <v>0</v>
      </c>
      <c r="K40" s="22">
        <f t="shared" si="9"/>
        <v>0</v>
      </c>
      <c r="L40" s="22">
        <f t="shared" si="9"/>
        <v>30770.289999999997</v>
      </c>
      <c r="M40" s="22">
        <f t="shared" si="9"/>
        <v>98451.959999999992</v>
      </c>
      <c r="N40" s="22">
        <f t="shared" si="9"/>
        <v>0</v>
      </c>
      <c r="O40" s="22">
        <f t="shared" si="9"/>
        <v>0</v>
      </c>
      <c r="P40" s="22">
        <f t="shared" si="9"/>
        <v>98451.959999999992</v>
      </c>
    </row>
    <row r="41" spans="1:16" s="2" customFormat="1" x14ac:dyDescent="0.25">
      <c r="A41" s="47" t="s">
        <v>31</v>
      </c>
      <c r="B41" s="41" t="s">
        <v>21</v>
      </c>
      <c r="C41" s="59" t="s">
        <v>37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1"/>
    </row>
    <row r="42" spans="1:16" s="2" customFormat="1" x14ac:dyDescent="0.25">
      <c r="A42" s="50"/>
      <c r="B42" s="41" t="s">
        <v>22</v>
      </c>
      <c r="C42" s="59" t="s">
        <v>42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1"/>
    </row>
    <row r="43" spans="1:16" s="2" customFormat="1" x14ac:dyDescent="0.25">
      <c r="A43" s="50"/>
      <c r="B43" s="41" t="s">
        <v>23</v>
      </c>
      <c r="C43" s="59" t="s">
        <v>43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s="2" customFormat="1" x14ac:dyDescent="0.25">
      <c r="A44" s="50"/>
      <c r="B44" s="41" t="s">
        <v>24</v>
      </c>
      <c r="C44" s="59" t="s">
        <v>44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s="2" customFormat="1" ht="15" customHeight="1" x14ac:dyDescent="0.25">
      <c r="A45" s="50"/>
      <c r="B45" s="41" t="s">
        <v>25</v>
      </c>
      <c r="C45" s="62" t="s">
        <v>20</v>
      </c>
      <c r="D45" s="63"/>
      <c r="E45" s="22">
        <f>E46+E54</f>
        <v>65324.000000000007</v>
      </c>
      <c r="F45" s="22">
        <f t="shared" ref="F45:P45" si="10">F46+F54</f>
        <v>22504.67</v>
      </c>
      <c r="G45" s="22">
        <f t="shared" si="10"/>
        <v>42819.23</v>
      </c>
      <c r="H45" s="22">
        <f t="shared" si="10"/>
        <v>65323.900000000009</v>
      </c>
      <c r="I45" s="22">
        <f t="shared" si="10"/>
        <v>22504.67</v>
      </c>
      <c r="J45" s="22">
        <f t="shared" si="10"/>
        <v>0</v>
      </c>
      <c r="K45" s="22">
        <f t="shared" si="10"/>
        <v>0</v>
      </c>
      <c r="L45" s="22">
        <f t="shared" si="10"/>
        <v>22504.67</v>
      </c>
      <c r="M45" s="22">
        <f t="shared" si="10"/>
        <v>42819.23</v>
      </c>
      <c r="N45" s="22">
        <f t="shared" si="10"/>
        <v>0</v>
      </c>
      <c r="O45" s="22">
        <f t="shared" si="10"/>
        <v>0</v>
      </c>
      <c r="P45" s="22">
        <f t="shared" si="10"/>
        <v>42819.23</v>
      </c>
    </row>
    <row r="46" spans="1:16" s="3" customFormat="1" ht="15" customHeight="1" x14ac:dyDescent="0.25">
      <c r="A46" s="50"/>
      <c r="B46" s="40">
        <v>2018</v>
      </c>
      <c r="C46" s="64"/>
      <c r="D46" s="65">
        <v>852</v>
      </c>
      <c r="E46" s="66">
        <f>E47</f>
        <v>47824.000000000007</v>
      </c>
      <c r="F46" s="66">
        <f t="shared" ref="F46:P46" si="11">F47</f>
        <v>5004.67</v>
      </c>
      <c r="G46" s="66">
        <f t="shared" si="11"/>
        <v>42819.23</v>
      </c>
      <c r="H46" s="66">
        <f t="shared" si="11"/>
        <v>47823.900000000009</v>
      </c>
      <c r="I46" s="66">
        <f t="shared" si="11"/>
        <v>5004.67</v>
      </c>
      <c r="J46" s="66">
        <f t="shared" si="11"/>
        <v>0</v>
      </c>
      <c r="K46" s="66">
        <f t="shared" si="11"/>
        <v>0</v>
      </c>
      <c r="L46" s="66">
        <f t="shared" si="11"/>
        <v>5004.67</v>
      </c>
      <c r="M46" s="66">
        <f t="shared" si="11"/>
        <v>42819.23</v>
      </c>
      <c r="N46" s="66">
        <f t="shared" si="11"/>
        <v>0</v>
      </c>
      <c r="O46" s="66">
        <f t="shared" si="11"/>
        <v>0</v>
      </c>
      <c r="P46" s="66">
        <f t="shared" si="11"/>
        <v>42819.23</v>
      </c>
    </row>
    <row r="47" spans="1:16" s="3" customFormat="1" ht="15" customHeight="1" x14ac:dyDescent="0.25">
      <c r="A47" s="50"/>
      <c r="B47" s="45"/>
      <c r="C47" s="67"/>
      <c r="D47" s="65">
        <v>85295</v>
      </c>
      <c r="E47" s="66">
        <f>E48+E49+E50+E51+E52+E53</f>
        <v>47824.000000000007</v>
      </c>
      <c r="F47" s="66">
        <f t="shared" ref="F47:P47" si="12">F48+F49+F50+F51+F52+F53</f>
        <v>5004.67</v>
      </c>
      <c r="G47" s="66">
        <f t="shared" si="12"/>
        <v>42819.23</v>
      </c>
      <c r="H47" s="66">
        <f t="shared" si="12"/>
        <v>47823.900000000009</v>
      </c>
      <c r="I47" s="66">
        <f t="shared" si="12"/>
        <v>5004.67</v>
      </c>
      <c r="J47" s="66">
        <f t="shared" si="12"/>
        <v>0</v>
      </c>
      <c r="K47" s="66">
        <f t="shared" si="12"/>
        <v>0</v>
      </c>
      <c r="L47" s="66">
        <f t="shared" si="12"/>
        <v>5004.67</v>
      </c>
      <c r="M47" s="66">
        <f t="shared" si="12"/>
        <v>42819.23</v>
      </c>
      <c r="N47" s="66">
        <f t="shared" si="12"/>
        <v>0</v>
      </c>
      <c r="O47" s="66">
        <f t="shared" si="12"/>
        <v>0</v>
      </c>
      <c r="P47" s="66">
        <f t="shared" si="12"/>
        <v>42819.23</v>
      </c>
    </row>
    <row r="48" spans="1:16" s="4" customFormat="1" ht="15" customHeight="1" x14ac:dyDescent="0.25">
      <c r="A48" s="50"/>
      <c r="B48" s="45"/>
      <c r="C48" s="67"/>
      <c r="D48" s="68" t="s">
        <v>45</v>
      </c>
      <c r="E48" s="36">
        <v>35897.839999999997</v>
      </c>
      <c r="F48" s="36">
        <v>0</v>
      </c>
      <c r="G48" s="36">
        <v>35897.839999999997</v>
      </c>
      <c r="H48" s="36">
        <v>35897.839999999997</v>
      </c>
      <c r="I48" s="36">
        <v>0</v>
      </c>
      <c r="J48" s="36">
        <v>0</v>
      </c>
      <c r="K48" s="36">
        <v>0</v>
      </c>
      <c r="L48" s="36">
        <v>0</v>
      </c>
      <c r="M48" s="36">
        <v>35897.839999999997</v>
      </c>
      <c r="N48" s="36">
        <v>0</v>
      </c>
      <c r="O48" s="36">
        <v>0</v>
      </c>
      <c r="P48" s="36">
        <v>35897.839999999997</v>
      </c>
    </row>
    <row r="49" spans="1:16" s="4" customFormat="1" ht="15" customHeight="1" x14ac:dyDescent="0.25">
      <c r="A49" s="50"/>
      <c r="B49" s="45"/>
      <c r="C49" s="67"/>
      <c r="D49" s="68" t="s">
        <v>51</v>
      </c>
      <c r="E49" s="36">
        <v>4195.7700000000004</v>
      </c>
      <c r="F49" s="36">
        <v>4195.7700000000004</v>
      </c>
      <c r="G49" s="36">
        <v>0</v>
      </c>
      <c r="H49" s="36">
        <v>4195.7700000000004</v>
      </c>
      <c r="I49" s="36">
        <v>4195.7700000000004</v>
      </c>
      <c r="J49" s="36">
        <v>0</v>
      </c>
      <c r="K49" s="36">
        <v>0</v>
      </c>
      <c r="L49" s="36">
        <v>4195.7700000000004</v>
      </c>
      <c r="M49" s="36">
        <v>0</v>
      </c>
      <c r="N49" s="36">
        <v>0</v>
      </c>
      <c r="O49" s="36">
        <v>0</v>
      </c>
      <c r="P49" s="36">
        <v>0</v>
      </c>
    </row>
    <row r="50" spans="1:16" s="4" customFormat="1" ht="15" customHeight="1" x14ac:dyDescent="0.25">
      <c r="A50" s="50"/>
      <c r="B50" s="45"/>
      <c r="C50" s="67"/>
      <c r="D50" s="68" t="s">
        <v>57</v>
      </c>
      <c r="E50" s="36">
        <v>6181.91</v>
      </c>
      <c r="F50" s="36">
        <v>0</v>
      </c>
      <c r="G50" s="36">
        <v>6181.91</v>
      </c>
      <c r="H50" s="36">
        <v>6181.91</v>
      </c>
      <c r="I50" s="36">
        <v>0</v>
      </c>
      <c r="J50" s="36">
        <v>0</v>
      </c>
      <c r="K50" s="36">
        <v>0</v>
      </c>
      <c r="L50" s="36">
        <v>0</v>
      </c>
      <c r="M50" s="36">
        <v>6181.91</v>
      </c>
      <c r="N50" s="36">
        <v>0</v>
      </c>
      <c r="O50" s="36">
        <v>0</v>
      </c>
      <c r="P50" s="36">
        <v>6181.91</v>
      </c>
    </row>
    <row r="51" spans="1:16" s="4" customFormat="1" ht="15" customHeight="1" x14ac:dyDescent="0.25">
      <c r="A51" s="50"/>
      <c r="B51" s="45"/>
      <c r="C51" s="67"/>
      <c r="D51" s="68" t="s">
        <v>58</v>
      </c>
      <c r="E51" s="36">
        <v>722.56</v>
      </c>
      <c r="F51" s="36">
        <v>722.46</v>
      </c>
      <c r="G51" s="36">
        <v>0</v>
      </c>
      <c r="H51" s="36">
        <v>722.46</v>
      </c>
      <c r="I51" s="36">
        <v>722.46</v>
      </c>
      <c r="J51" s="36">
        <v>0</v>
      </c>
      <c r="K51" s="36">
        <v>0</v>
      </c>
      <c r="L51" s="36">
        <v>722.46</v>
      </c>
      <c r="M51" s="36">
        <v>0</v>
      </c>
      <c r="N51" s="36">
        <v>0</v>
      </c>
      <c r="O51" s="36">
        <v>0</v>
      </c>
      <c r="P51" s="36">
        <v>0</v>
      </c>
    </row>
    <row r="52" spans="1:16" s="4" customFormat="1" ht="15" customHeight="1" x14ac:dyDescent="0.25">
      <c r="A52" s="50"/>
      <c r="B52" s="45"/>
      <c r="C52" s="67"/>
      <c r="D52" s="68" t="s">
        <v>59</v>
      </c>
      <c r="E52" s="36">
        <v>739.48</v>
      </c>
      <c r="F52" s="36">
        <v>0</v>
      </c>
      <c r="G52" s="36">
        <v>739.48</v>
      </c>
      <c r="H52" s="36">
        <v>739.48</v>
      </c>
      <c r="I52" s="36">
        <v>0</v>
      </c>
      <c r="J52" s="36">
        <v>0</v>
      </c>
      <c r="K52" s="36">
        <v>0</v>
      </c>
      <c r="L52" s="36">
        <v>0</v>
      </c>
      <c r="M52" s="36">
        <v>739.48</v>
      </c>
      <c r="N52" s="36">
        <v>0</v>
      </c>
      <c r="O52" s="36">
        <v>0</v>
      </c>
      <c r="P52" s="36">
        <v>739.48</v>
      </c>
    </row>
    <row r="53" spans="1:16" s="4" customFormat="1" ht="15" customHeight="1" x14ac:dyDescent="0.25">
      <c r="A53" s="50"/>
      <c r="B53" s="45"/>
      <c r="C53" s="67"/>
      <c r="D53" s="68" t="s">
        <v>60</v>
      </c>
      <c r="E53" s="36">
        <v>86.44</v>
      </c>
      <c r="F53" s="36">
        <v>86.44</v>
      </c>
      <c r="G53" s="36">
        <v>0</v>
      </c>
      <c r="H53" s="36">
        <v>86.44</v>
      </c>
      <c r="I53" s="36">
        <v>86.44</v>
      </c>
      <c r="J53" s="36">
        <v>0</v>
      </c>
      <c r="K53" s="36">
        <v>0</v>
      </c>
      <c r="L53" s="36">
        <v>86.44</v>
      </c>
      <c r="M53" s="36">
        <v>0</v>
      </c>
      <c r="N53" s="36">
        <v>0</v>
      </c>
      <c r="O53" s="36">
        <v>0</v>
      </c>
      <c r="P53" s="36">
        <v>0</v>
      </c>
    </row>
    <row r="54" spans="1:16" s="2" customFormat="1" ht="15" customHeight="1" x14ac:dyDescent="0.25">
      <c r="A54" s="50"/>
      <c r="B54" s="45"/>
      <c r="C54" s="67"/>
      <c r="D54" s="69">
        <v>852</v>
      </c>
      <c r="E54" s="22">
        <f>E55</f>
        <v>17500</v>
      </c>
      <c r="F54" s="22">
        <f t="shared" ref="F54:P54" si="13">F55</f>
        <v>17500</v>
      </c>
      <c r="G54" s="22">
        <f t="shared" si="13"/>
        <v>0</v>
      </c>
      <c r="H54" s="22">
        <f t="shared" si="13"/>
        <v>17500</v>
      </c>
      <c r="I54" s="22">
        <f t="shared" si="13"/>
        <v>17500</v>
      </c>
      <c r="J54" s="22">
        <f t="shared" si="13"/>
        <v>0</v>
      </c>
      <c r="K54" s="22">
        <f t="shared" si="13"/>
        <v>0</v>
      </c>
      <c r="L54" s="22">
        <f t="shared" si="13"/>
        <v>17500</v>
      </c>
      <c r="M54" s="22">
        <f t="shared" si="13"/>
        <v>0</v>
      </c>
      <c r="N54" s="22">
        <f t="shared" si="13"/>
        <v>0</v>
      </c>
      <c r="O54" s="22">
        <f t="shared" si="13"/>
        <v>0</v>
      </c>
      <c r="P54" s="22">
        <f t="shared" si="13"/>
        <v>0</v>
      </c>
    </row>
    <row r="55" spans="1:16" s="2" customFormat="1" ht="15" customHeight="1" x14ac:dyDescent="0.25">
      <c r="A55" s="50"/>
      <c r="B55" s="45"/>
      <c r="C55" s="67"/>
      <c r="D55" s="69">
        <v>85214</v>
      </c>
      <c r="E55" s="22">
        <f>E56</f>
        <v>17500</v>
      </c>
      <c r="F55" s="22">
        <f t="shared" ref="F55:P55" si="14">F56</f>
        <v>17500</v>
      </c>
      <c r="G55" s="22">
        <f t="shared" si="14"/>
        <v>0</v>
      </c>
      <c r="H55" s="22">
        <f t="shared" si="14"/>
        <v>17500</v>
      </c>
      <c r="I55" s="22">
        <f t="shared" si="14"/>
        <v>17500</v>
      </c>
      <c r="J55" s="22">
        <f t="shared" si="14"/>
        <v>0</v>
      </c>
      <c r="K55" s="22">
        <f t="shared" si="14"/>
        <v>0</v>
      </c>
      <c r="L55" s="22">
        <f t="shared" si="14"/>
        <v>17500</v>
      </c>
      <c r="M55" s="22">
        <f t="shared" si="14"/>
        <v>0</v>
      </c>
      <c r="N55" s="22">
        <f t="shared" si="14"/>
        <v>0</v>
      </c>
      <c r="O55" s="22">
        <f t="shared" si="14"/>
        <v>0</v>
      </c>
      <c r="P55" s="22">
        <f t="shared" si="14"/>
        <v>0</v>
      </c>
    </row>
    <row r="56" spans="1:16" s="4" customFormat="1" ht="15" customHeight="1" x14ac:dyDescent="0.25">
      <c r="A56" s="50"/>
      <c r="B56" s="45"/>
      <c r="C56" s="67"/>
      <c r="D56" s="68" t="s">
        <v>76</v>
      </c>
      <c r="E56" s="36">
        <v>17500</v>
      </c>
      <c r="F56" s="36">
        <v>17500</v>
      </c>
      <c r="G56" s="36">
        <v>0</v>
      </c>
      <c r="H56" s="36">
        <v>17500</v>
      </c>
      <c r="I56" s="36">
        <v>17500</v>
      </c>
      <c r="J56" s="36">
        <v>0</v>
      </c>
      <c r="K56" s="36">
        <v>0</v>
      </c>
      <c r="L56" s="36">
        <v>17500</v>
      </c>
      <c r="M56" s="36">
        <v>0</v>
      </c>
      <c r="N56" s="36">
        <v>0</v>
      </c>
      <c r="O56" s="36">
        <v>0</v>
      </c>
      <c r="P56" s="36">
        <v>0</v>
      </c>
    </row>
    <row r="57" spans="1:16" s="2" customFormat="1" x14ac:dyDescent="0.25">
      <c r="A57" s="47" t="s">
        <v>48</v>
      </c>
      <c r="B57" s="41" t="s">
        <v>21</v>
      </c>
      <c r="C57" s="59" t="s">
        <v>37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1"/>
    </row>
    <row r="58" spans="1:16" s="2" customFormat="1" x14ac:dyDescent="0.25">
      <c r="A58" s="50"/>
      <c r="B58" s="41" t="s">
        <v>22</v>
      </c>
      <c r="C58" s="59" t="s">
        <v>42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1"/>
    </row>
    <row r="59" spans="1:16" s="2" customFormat="1" x14ac:dyDescent="0.25">
      <c r="A59" s="50"/>
      <c r="B59" s="41" t="s">
        <v>23</v>
      </c>
      <c r="C59" s="59" t="s">
        <v>49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1"/>
    </row>
    <row r="60" spans="1:16" s="2" customFormat="1" x14ac:dyDescent="0.25">
      <c r="A60" s="50"/>
      <c r="B60" s="41" t="s">
        <v>24</v>
      </c>
      <c r="C60" s="59" t="s">
        <v>50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1"/>
    </row>
    <row r="61" spans="1:16" s="2" customFormat="1" ht="15" customHeight="1" x14ac:dyDescent="0.25">
      <c r="A61" s="50"/>
      <c r="B61" s="41" t="s">
        <v>25</v>
      </c>
      <c r="C61" s="62" t="s">
        <v>20</v>
      </c>
      <c r="D61" s="63"/>
      <c r="E61" s="22">
        <f t="shared" ref="E61:P62" si="15">E62</f>
        <v>29040</v>
      </c>
      <c r="F61" s="22">
        <f t="shared" si="15"/>
        <v>3036.87</v>
      </c>
      <c r="G61" s="22">
        <f t="shared" si="15"/>
        <v>26003.13</v>
      </c>
      <c r="H61" s="22">
        <f t="shared" si="15"/>
        <v>29040</v>
      </c>
      <c r="I61" s="22">
        <f t="shared" si="15"/>
        <v>3036.87</v>
      </c>
      <c r="J61" s="22">
        <f t="shared" si="15"/>
        <v>0</v>
      </c>
      <c r="K61" s="22">
        <f t="shared" si="15"/>
        <v>0</v>
      </c>
      <c r="L61" s="22">
        <f t="shared" si="15"/>
        <v>3036.87</v>
      </c>
      <c r="M61" s="22">
        <f t="shared" si="15"/>
        <v>26003.13</v>
      </c>
      <c r="N61" s="22">
        <f t="shared" si="15"/>
        <v>0</v>
      </c>
      <c r="O61" s="22">
        <f t="shared" si="15"/>
        <v>0</v>
      </c>
      <c r="P61" s="22">
        <f t="shared" si="15"/>
        <v>26003.13</v>
      </c>
    </row>
    <row r="62" spans="1:16" s="3" customFormat="1" ht="15" customHeight="1" x14ac:dyDescent="0.25">
      <c r="A62" s="50"/>
      <c r="B62" s="40">
        <v>2018</v>
      </c>
      <c r="C62" s="64"/>
      <c r="D62" s="65">
        <v>852</v>
      </c>
      <c r="E62" s="66">
        <f>E63</f>
        <v>29040</v>
      </c>
      <c r="F62" s="66">
        <f t="shared" si="15"/>
        <v>3036.87</v>
      </c>
      <c r="G62" s="66">
        <f t="shared" si="15"/>
        <v>26003.13</v>
      </c>
      <c r="H62" s="66">
        <f t="shared" si="15"/>
        <v>29040</v>
      </c>
      <c r="I62" s="66">
        <f t="shared" si="15"/>
        <v>3036.87</v>
      </c>
      <c r="J62" s="66">
        <f t="shared" si="15"/>
        <v>0</v>
      </c>
      <c r="K62" s="66">
        <f t="shared" si="15"/>
        <v>0</v>
      </c>
      <c r="L62" s="66">
        <f t="shared" si="15"/>
        <v>3036.87</v>
      </c>
      <c r="M62" s="66">
        <f t="shared" si="15"/>
        <v>26003.13</v>
      </c>
      <c r="N62" s="66">
        <f t="shared" si="15"/>
        <v>0</v>
      </c>
      <c r="O62" s="66">
        <f t="shared" si="15"/>
        <v>0</v>
      </c>
      <c r="P62" s="66">
        <f t="shared" si="15"/>
        <v>26003.13</v>
      </c>
    </row>
    <row r="63" spans="1:16" s="3" customFormat="1" ht="15" customHeight="1" x14ac:dyDescent="0.25">
      <c r="A63" s="50"/>
      <c r="B63" s="45"/>
      <c r="C63" s="67"/>
      <c r="D63" s="65">
        <v>85295</v>
      </c>
      <c r="E63" s="66">
        <f>E64+E65+E66+E67+E68+E69</f>
        <v>29040</v>
      </c>
      <c r="F63" s="66">
        <f t="shared" ref="F63:P63" si="16">F64+F65+F66+F67+F68+F69</f>
        <v>3036.87</v>
      </c>
      <c r="G63" s="66">
        <f t="shared" si="16"/>
        <v>26003.13</v>
      </c>
      <c r="H63" s="66">
        <f t="shared" si="16"/>
        <v>29040</v>
      </c>
      <c r="I63" s="66">
        <f t="shared" si="16"/>
        <v>3036.87</v>
      </c>
      <c r="J63" s="66">
        <f t="shared" si="16"/>
        <v>0</v>
      </c>
      <c r="K63" s="66">
        <f t="shared" si="16"/>
        <v>0</v>
      </c>
      <c r="L63" s="66">
        <f t="shared" si="16"/>
        <v>3036.87</v>
      </c>
      <c r="M63" s="66">
        <f t="shared" si="16"/>
        <v>26003.13</v>
      </c>
      <c r="N63" s="66">
        <f t="shared" si="16"/>
        <v>0</v>
      </c>
      <c r="O63" s="66">
        <f t="shared" si="16"/>
        <v>0</v>
      </c>
      <c r="P63" s="66">
        <f t="shared" si="16"/>
        <v>26003.13</v>
      </c>
    </row>
    <row r="64" spans="1:16" s="5" customFormat="1" ht="15" customHeight="1" x14ac:dyDescent="0.25">
      <c r="A64" s="50"/>
      <c r="B64" s="45"/>
      <c r="C64" s="67"/>
      <c r="D64" s="68" t="s">
        <v>45</v>
      </c>
      <c r="E64" s="70">
        <v>21784</v>
      </c>
      <c r="F64" s="70">
        <v>0</v>
      </c>
      <c r="G64" s="70">
        <v>21784</v>
      </c>
      <c r="H64" s="70">
        <v>21784</v>
      </c>
      <c r="I64" s="70">
        <v>0</v>
      </c>
      <c r="J64" s="70">
        <v>0</v>
      </c>
      <c r="K64" s="70">
        <v>0</v>
      </c>
      <c r="L64" s="70">
        <v>0</v>
      </c>
      <c r="M64" s="70">
        <v>21784</v>
      </c>
      <c r="N64" s="70">
        <v>0</v>
      </c>
      <c r="O64" s="70">
        <v>0</v>
      </c>
      <c r="P64" s="70">
        <v>21784</v>
      </c>
    </row>
    <row r="65" spans="1:16" s="5" customFormat="1" ht="15" customHeight="1" x14ac:dyDescent="0.25">
      <c r="A65" s="50"/>
      <c r="B65" s="45"/>
      <c r="C65" s="67"/>
      <c r="D65" s="68" t="s">
        <v>51</v>
      </c>
      <c r="E65" s="70">
        <v>2544.1</v>
      </c>
      <c r="F65" s="70">
        <v>2544.1</v>
      </c>
      <c r="G65" s="70">
        <v>0</v>
      </c>
      <c r="H65" s="70">
        <v>2544.1</v>
      </c>
      <c r="I65" s="70">
        <v>2544.1</v>
      </c>
      <c r="J65" s="70">
        <v>0</v>
      </c>
      <c r="K65" s="70">
        <v>0</v>
      </c>
      <c r="L65" s="70">
        <v>2544.1</v>
      </c>
      <c r="M65" s="70">
        <v>0</v>
      </c>
      <c r="N65" s="70">
        <v>0</v>
      </c>
      <c r="O65" s="70">
        <v>0</v>
      </c>
      <c r="P65" s="70">
        <v>0</v>
      </c>
    </row>
    <row r="66" spans="1:16" s="5" customFormat="1" ht="15" customHeight="1" x14ac:dyDescent="0.25">
      <c r="A66" s="50"/>
      <c r="B66" s="45"/>
      <c r="C66" s="67"/>
      <c r="D66" s="68" t="s">
        <v>57</v>
      </c>
      <c r="E66" s="70">
        <v>3751.41</v>
      </c>
      <c r="F66" s="70">
        <v>0</v>
      </c>
      <c r="G66" s="70">
        <v>3751.41</v>
      </c>
      <c r="H66" s="70">
        <v>3751.41</v>
      </c>
      <c r="I66" s="70">
        <v>0</v>
      </c>
      <c r="J66" s="70">
        <v>0</v>
      </c>
      <c r="K66" s="70">
        <v>0</v>
      </c>
      <c r="L66" s="70">
        <v>0</v>
      </c>
      <c r="M66" s="70">
        <v>3751.41</v>
      </c>
      <c r="N66" s="70">
        <v>0</v>
      </c>
      <c r="O66" s="70">
        <v>0</v>
      </c>
      <c r="P66" s="70">
        <v>3751.41</v>
      </c>
    </row>
    <row r="67" spans="1:16" s="5" customFormat="1" ht="15" customHeight="1" x14ac:dyDescent="0.25">
      <c r="A67" s="50"/>
      <c r="B67" s="45"/>
      <c r="C67" s="67"/>
      <c r="D67" s="68" t="s">
        <v>58</v>
      </c>
      <c r="E67" s="70">
        <v>438.12</v>
      </c>
      <c r="F67" s="70">
        <v>438.12</v>
      </c>
      <c r="G67" s="70">
        <v>0</v>
      </c>
      <c r="H67" s="70">
        <v>438.12</v>
      </c>
      <c r="I67" s="70">
        <v>438.12</v>
      </c>
      <c r="J67" s="70">
        <v>0</v>
      </c>
      <c r="K67" s="70">
        <v>0</v>
      </c>
      <c r="L67" s="70">
        <v>438.12</v>
      </c>
      <c r="M67" s="70">
        <v>0</v>
      </c>
      <c r="N67" s="70">
        <v>0</v>
      </c>
      <c r="O67" s="70">
        <v>0</v>
      </c>
      <c r="P67" s="70">
        <v>0</v>
      </c>
    </row>
    <row r="68" spans="1:16" s="4" customFormat="1" ht="15" customHeight="1" x14ac:dyDescent="0.25">
      <c r="A68" s="50"/>
      <c r="B68" s="45"/>
      <c r="C68" s="67"/>
      <c r="D68" s="68" t="s">
        <v>59</v>
      </c>
      <c r="E68" s="36">
        <v>467.72</v>
      </c>
      <c r="F68" s="36">
        <v>0</v>
      </c>
      <c r="G68" s="36">
        <v>467.72</v>
      </c>
      <c r="H68" s="36">
        <v>467.72</v>
      </c>
      <c r="I68" s="36">
        <v>0</v>
      </c>
      <c r="J68" s="36">
        <v>0</v>
      </c>
      <c r="K68" s="36">
        <v>0</v>
      </c>
      <c r="L68" s="36">
        <v>0</v>
      </c>
      <c r="M68" s="36">
        <v>467.72</v>
      </c>
      <c r="N68" s="36">
        <v>0</v>
      </c>
      <c r="O68" s="36">
        <v>0</v>
      </c>
      <c r="P68" s="36">
        <v>467.72</v>
      </c>
    </row>
    <row r="69" spans="1:16" s="4" customFormat="1" ht="15" customHeight="1" x14ac:dyDescent="0.25">
      <c r="A69" s="50"/>
      <c r="B69" s="45"/>
      <c r="C69" s="67"/>
      <c r="D69" s="71" t="s">
        <v>60</v>
      </c>
      <c r="E69" s="72">
        <v>54.65</v>
      </c>
      <c r="F69" s="72">
        <v>54.65</v>
      </c>
      <c r="G69" s="72">
        <v>0</v>
      </c>
      <c r="H69" s="72">
        <v>54.65</v>
      </c>
      <c r="I69" s="72">
        <v>54.65</v>
      </c>
      <c r="J69" s="72">
        <v>0</v>
      </c>
      <c r="K69" s="72">
        <v>0</v>
      </c>
      <c r="L69" s="72">
        <v>54.65</v>
      </c>
      <c r="M69" s="72">
        <v>0</v>
      </c>
      <c r="N69" s="72">
        <v>0</v>
      </c>
      <c r="O69" s="72">
        <v>0</v>
      </c>
      <c r="P69" s="72">
        <v>0</v>
      </c>
    </row>
    <row r="70" spans="1:16" s="2" customFormat="1" ht="15" customHeight="1" x14ac:dyDescent="0.25">
      <c r="A70" s="73" t="s">
        <v>71</v>
      </c>
      <c r="B70" s="74" t="s">
        <v>21</v>
      </c>
      <c r="C70" s="42" t="s">
        <v>62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</row>
    <row r="71" spans="1:16" s="2" customFormat="1" ht="15" customHeight="1" x14ac:dyDescent="0.25">
      <c r="A71" s="75"/>
      <c r="B71" s="74" t="s">
        <v>22</v>
      </c>
      <c r="C71" s="42" t="s">
        <v>63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/>
    </row>
    <row r="72" spans="1:16" s="2" customFormat="1" ht="15" customHeight="1" x14ac:dyDescent="0.25">
      <c r="A72" s="75"/>
      <c r="B72" s="74" t="s">
        <v>23</v>
      </c>
      <c r="C72" s="42" t="s">
        <v>64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</row>
    <row r="73" spans="1:16" s="2" customFormat="1" ht="15" customHeight="1" x14ac:dyDescent="0.25">
      <c r="A73" s="75"/>
      <c r="B73" s="74" t="s">
        <v>24</v>
      </c>
      <c r="C73" s="42" t="s">
        <v>65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4"/>
    </row>
    <row r="74" spans="1:16" s="2" customFormat="1" ht="15" customHeight="1" x14ac:dyDescent="0.25">
      <c r="A74" s="75"/>
      <c r="B74" s="76" t="s">
        <v>25</v>
      </c>
      <c r="C74" s="77" t="s">
        <v>20</v>
      </c>
      <c r="D74" s="78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80"/>
    </row>
    <row r="75" spans="1:16" s="6" customFormat="1" ht="15" customHeight="1" x14ac:dyDescent="0.25">
      <c r="A75" s="75"/>
      <c r="B75" s="81"/>
      <c r="C75" s="82"/>
      <c r="D75" s="83">
        <v>720</v>
      </c>
      <c r="E75" s="84">
        <f>E76</f>
        <v>34858.35</v>
      </c>
      <c r="F75" s="84">
        <f t="shared" ref="F75:P75" si="17">F76</f>
        <v>5228.75</v>
      </c>
      <c r="G75" s="84">
        <f t="shared" si="17"/>
        <v>29629.599999999999</v>
      </c>
      <c r="H75" s="84">
        <f t="shared" si="17"/>
        <v>34858.35</v>
      </c>
      <c r="I75" s="84">
        <f t="shared" si="17"/>
        <v>5228.75</v>
      </c>
      <c r="J75" s="84">
        <f t="shared" si="17"/>
        <v>0</v>
      </c>
      <c r="K75" s="84">
        <f t="shared" si="17"/>
        <v>0</v>
      </c>
      <c r="L75" s="84">
        <f t="shared" si="17"/>
        <v>5228.75</v>
      </c>
      <c r="M75" s="84">
        <f t="shared" si="17"/>
        <v>29629.599999999999</v>
      </c>
      <c r="N75" s="84">
        <f t="shared" si="17"/>
        <v>0</v>
      </c>
      <c r="O75" s="84">
        <f t="shared" si="17"/>
        <v>0</v>
      </c>
      <c r="P75" s="84">
        <f t="shared" si="17"/>
        <v>29629.599999999999</v>
      </c>
    </row>
    <row r="76" spans="1:16" s="2" customFormat="1" ht="15" customHeight="1" x14ac:dyDescent="0.25">
      <c r="A76" s="75"/>
      <c r="B76" s="85"/>
      <c r="C76" s="86"/>
      <c r="D76" s="87">
        <v>72095</v>
      </c>
      <c r="E76" s="88">
        <f>E77+E78+E79+E80</f>
        <v>34858.35</v>
      </c>
      <c r="F76" s="88">
        <f t="shared" ref="F76:P76" si="18">F77+F78+F79+F80</f>
        <v>5228.75</v>
      </c>
      <c r="G76" s="88">
        <f t="shared" si="18"/>
        <v>29629.599999999999</v>
      </c>
      <c r="H76" s="88">
        <f t="shared" si="18"/>
        <v>34858.35</v>
      </c>
      <c r="I76" s="88">
        <f t="shared" si="18"/>
        <v>5228.75</v>
      </c>
      <c r="J76" s="88">
        <f t="shared" si="18"/>
        <v>0</v>
      </c>
      <c r="K76" s="88">
        <f t="shared" si="18"/>
        <v>0</v>
      </c>
      <c r="L76" s="88">
        <f t="shared" si="18"/>
        <v>5228.75</v>
      </c>
      <c r="M76" s="88">
        <f t="shared" si="18"/>
        <v>29629.599999999999</v>
      </c>
      <c r="N76" s="88">
        <f t="shared" si="18"/>
        <v>0</v>
      </c>
      <c r="O76" s="88">
        <f t="shared" si="18"/>
        <v>0</v>
      </c>
      <c r="P76" s="88">
        <f t="shared" si="18"/>
        <v>29629.599999999999</v>
      </c>
    </row>
    <row r="77" spans="1:16" s="4" customFormat="1" ht="15" customHeight="1" x14ac:dyDescent="0.25">
      <c r="A77" s="75"/>
      <c r="B77" s="85"/>
      <c r="C77" s="86"/>
      <c r="D77" s="68" t="s">
        <v>72</v>
      </c>
      <c r="E77" s="89">
        <v>1039.6400000000001</v>
      </c>
      <c r="F77" s="90">
        <v>0</v>
      </c>
      <c r="G77" s="90">
        <v>1039.6400000000001</v>
      </c>
      <c r="H77" s="90">
        <v>1039.6400000000001</v>
      </c>
      <c r="I77" s="90">
        <v>0</v>
      </c>
      <c r="J77" s="90">
        <v>0</v>
      </c>
      <c r="K77" s="90">
        <v>0</v>
      </c>
      <c r="L77" s="90">
        <v>0</v>
      </c>
      <c r="M77" s="90">
        <v>1039.6400000000001</v>
      </c>
      <c r="N77" s="90">
        <v>0</v>
      </c>
      <c r="O77" s="90">
        <v>0</v>
      </c>
      <c r="P77" s="90">
        <v>1039.6400000000001</v>
      </c>
    </row>
    <row r="78" spans="1:16" s="4" customFormat="1" ht="15" customHeight="1" x14ac:dyDescent="0.25">
      <c r="A78" s="75"/>
      <c r="B78" s="85"/>
      <c r="C78" s="86"/>
      <c r="D78" s="68" t="s">
        <v>74</v>
      </c>
      <c r="E78" s="89">
        <v>183.46</v>
      </c>
      <c r="F78" s="90">
        <v>183.46</v>
      </c>
      <c r="G78" s="90">
        <v>0</v>
      </c>
      <c r="H78" s="90">
        <v>183.46</v>
      </c>
      <c r="I78" s="90">
        <v>183.46</v>
      </c>
      <c r="J78" s="90">
        <v>0</v>
      </c>
      <c r="K78" s="90">
        <v>0</v>
      </c>
      <c r="L78" s="90">
        <v>183.46</v>
      </c>
      <c r="M78" s="90">
        <v>0</v>
      </c>
      <c r="N78" s="90">
        <v>0</v>
      </c>
      <c r="O78" s="90">
        <v>0</v>
      </c>
      <c r="P78" s="90">
        <v>0</v>
      </c>
    </row>
    <row r="79" spans="1:16" s="4" customFormat="1" ht="15" customHeight="1" x14ac:dyDescent="0.25">
      <c r="A79" s="75"/>
      <c r="B79" s="85"/>
      <c r="C79" s="86"/>
      <c r="D79" s="68" t="s">
        <v>73</v>
      </c>
      <c r="E79" s="90">
        <v>28589.96</v>
      </c>
      <c r="F79" s="90">
        <v>0</v>
      </c>
      <c r="G79" s="90">
        <v>28589.96</v>
      </c>
      <c r="H79" s="90">
        <v>28589.96</v>
      </c>
      <c r="I79" s="90">
        <v>0</v>
      </c>
      <c r="J79" s="90">
        <v>0</v>
      </c>
      <c r="K79" s="90">
        <v>0</v>
      </c>
      <c r="L79" s="90">
        <v>0</v>
      </c>
      <c r="M79" s="90">
        <v>28589.96</v>
      </c>
      <c r="N79" s="90">
        <v>0</v>
      </c>
      <c r="O79" s="90">
        <v>0</v>
      </c>
      <c r="P79" s="90">
        <v>28589.96</v>
      </c>
    </row>
    <row r="80" spans="1:16" s="4" customFormat="1" ht="15" customHeight="1" x14ac:dyDescent="0.25">
      <c r="A80" s="91"/>
      <c r="B80" s="92"/>
      <c r="C80" s="93"/>
      <c r="D80" s="68" t="s">
        <v>75</v>
      </c>
      <c r="E80" s="36">
        <v>5045.29</v>
      </c>
      <c r="F80" s="36">
        <v>5045.29</v>
      </c>
      <c r="G80" s="36">
        <v>0</v>
      </c>
      <c r="H80" s="36">
        <v>5045.29</v>
      </c>
      <c r="I80" s="36">
        <v>5045.29</v>
      </c>
      <c r="J80" s="36">
        <v>0</v>
      </c>
      <c r="K80" s="36">
        <v>0</v>
      </c>
      <c r="L80" s="36">
        <v>5045.29</v>
      </c>
      <c r="M80" s="36">
        <v>0</v>
      </c>
      <c r="N80" s="36">
        <v>0</v>
      </c>
      <c r="O80" s="36">
        <v>0</v>
      </c>
      <c r="P80" s="36">
        <v>0</v>
      </c>
    </row>
    <row r="81" spans="1:16" s="2" customFormat="1" ht="15" customHeight="1" x14ac:dyDescent="0.25">
      <c r="A81" s="94" t="s">
        <v>46</v>
      </c>
      <c r="B81" s="95" t="s">
        <v>47</v>
      </c>
      <c r="C81" s="87" t="s">
        <v>20</v>
      </c>
      <c r="D81" s="96"/>
      <c r="E81" s="22">
        <f t="shared" ref="E81:P81" si="19">E40+E12</f>
        <v>746677.95</v>
      </c>
      <c r="F81" s="22">
        <f t="shared" si="19"/>
        <v>162448</v>
      </c>
      <c r="G81" s="22">
        <f t="shared" si="19"/>
        <v>584229.85</v>
      </c>
      <c r="H81" s="22">
        <f t="shared" si="19"/>
        <v>746677.85</v>
      </c>
      <c r="I81" s="22">
        <f t="shared" si="19"/>
        <v>162448</v>
      </c>
      <c r="J81" s="22">
        <f t="shared" si="19"/>
        <v>0</v>
      </c>
      <c r="K81" s="22">
        <f t="shared" si="19"/>
        <v>0</v>
      </c>
      <c r="L81" s="22">
        <f t="shared" si="19"/>
        <v>162448</v>
      </c>
      <c r="M81" s="22">
        <f t="shared" si="19"/>
        <v>584229.85</v>
      </c>
      <c r="N81" s="22">
        <f t="shared" si="19"/>
        <v>0</v>
      </c>
      <c r="O81" s="22">
        <f t="shared" si="19"/>
        <v>0</v>
      </c>
      <c r="P81" s="22">
        <f t="shared" si="19"/>
        <v>584229.85</v>
      </c>
    </row>
  </sheetData>
  <mergeCells count="75">
    <mergeCell ref="A70:A80"/>
    <mergeCell ref="C74:D74"/>
    <mergeCell ref="B75:B80"/>
    <mergeCell ref="C75:C80"/>
    <mergeCell ref="C70:P70"/>
    <mergeCell ref="C71:P71"/>
    <mergeCell ref="C72:P72"/>
    <mergeCell ref="C73:P73"/>
    <mergeCell ref="A57:A69"/>
    <mergeCell ref="C57:P57"/>
    <mergeCell ref="C58:P58"/>
    <mergeCell ref="C59:P59"/>
    <mergeCell ref="C60:P60"/>
    <mergeCell ref="C61:D61"/>
    <mergeCell ref="B62:B69"/>
    <mergeCell ref="C62:C69"/>
    <mergeCell ref="C43:P43"/>
    <mergeCell ref="C45:D45"/>
    <mergeCell ref="C44:P44"/>
    <mergeCell ref="A22:A30"/>
    <mergeCell ref="B27:B30"/>
    <mergeCell ref="A31:A39"/>
    <mergeCell ref="B36:B39"/>
    <mergeCell ref="C34:P34"/>
    <mergeCell ref="C35:D35"/>
    <mergeCell ref="C36:C39"/>
    <mergeCell ref="A41:A56"/>
    <mergeCell ref="C41:P41"/>
    <mergeCell ref="C46:C56"/>
    <mergeCell ref="B46:B56"/>
    <mergeCell ref="C42:P42"/>
    <mergeCell ref="C40:D40"/>
    <mergeCell ref="C26:D26"/>
    <mergeCell ref="C27:C30"/>
    <mergeCell ref="C22:P22"/>
    <mergeCell ref="C23:P23"/>
    <mergeCell ref="C24:P24"/>
    <mergeCell ref="C25:P25"/>
    <mergeCell ref="C31:P31"/>
    <mergeCell ref="C32:P32"/>
    <mergeCell ref="C33:P33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I8:I10"/>
    <mergeCell ref="J9:J10"/>
    <mergeCell ref="K9:K10"/>
    <mergeCell ref="N9:N10"/>
    <mergeCell ref="A4:A10"/>
    <mergeCell ref="B4:B10"/>
    <mergeCell ref="C4:C10"/>
    <mergeCell ref="D4:D10"/>
    <mergeCell ref="E4:E10"/>
    <mergeCell ref="F4:G4"/>
    <mergeCell ref="L9:L10"/>
    <mergeCell ref="M8:M10"/>
    <mergeCell ref="C12:D12"/>
    <mergeCell ref="A13:A21"/>
    <mergeCell ref="C13:P13"/>
    <mergeCell ref="B18:B21"/>
    <mergeCell ref="C14:P14"/>
    <mergeCell ref="C15:P15"/>
    <mergeCell ref="C16:P16"/>
    <mergeCell ref="C18:C21"/>
    <mergeCell ref="C17:D17"/>
  </mergeCells>
  <pageMargins left="0.70866141732283461" right="0.70866141732283461" top="0.98425196850393704" bottom="0.6889763779527559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2018-03-14T06:45:40Z</dcterms:modified>
</cp:coreProperties>
</file>