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22" i="1" l="1"/>
  <c r="J22" i="1"/>
  <c r="K22" i="1"/>
  <c r="N22" i="1"/>
  <c r="E22" i="1"/>
  <c r="P69" i="1"/>
  <c r="P68" i="1" s="1"/>
  <c r="P67" i="1" s="1"/>
  <c r="P22" i="1" s="1"/>
  <c r="O69" i="1"/>
  <c r="N69" i="1"/>
  <c r="M69" i="1"/>
  <c r="M68" i="1" s="1"/>
  <c r="M67" i="1" s="1"/>
  <c r="M22" i="1" s="1"/>
  <c r="L69" i="1"/>
  <c r="L68" i="1" s="1"/>
  <c r="L67" i="1" s="1"/>
  <c r="L22" i="1" s="1"/>
  <c r="K69" i="1"/>
  <c r="J69" i="1"/>
  <c r="I69" i="1"/>
  <c r="I68" i="1" s="1"/>
  <c r="I67" i="1" s="1"/>
  <c r="I22" i="1" s="1"/>
  <c r="H69" i="1"/>
  <c r="H68" i="1" s="1"/>
  <c r="H67" i="1" s="1"/>
  <c r="H22" i="1" s="1"/>
  <c r="G69" i="1"/>
  <c r="F69" i="1"/>
  <c r="F68" i="1" s="1"/>
  <c r="F67" i="1" s="1"/>
  <c r="F22" i="1" s="1"/>
  <c r="E69" i="1"/>
  <c r="E68" i="1" s="1"/>
  <c r="O68" i="1"/>
  <c r="N68" i="1"/>
  <c r="K68" i="1"/>
  <c r="J68" i="1"/>
  <c r="G68" i="1"/>
  <c r="O67" i="1"/>
  <c r="N67" i="1"/>
  <c r="K67" i="1"/>
  <c r="J67" i="1"/>
  <c r="G67" i="1"/>
  <c r="G22" i="1" s="1"/>
  <c r="F29" i="1" l="1"/>
  <c r="G29" i="1"/>
  <c r="H29" i="1"/>
  <c r="I29" i="1"/>
  <c r="J29" i="1"/>
  <c r="K29" i="1"/>
  <c r="L29" i="1"/>
  <c r="M29" i="1"/>
  <c r="N29" i="1"/>
  <c r="O29" i="1"/>
  <c r="P29" i="1"/>
  <c r="E29" i="1"/>
  <c r="F37" i="1"/>
  <c r="F36" i="1" s="1"/>
  <c r="G37" i="1"/>
  <c r="G36" i="1" s="1"/>
  <c r="H37" i="1"/>
  <c r="H36" i="1" s="1"/>
  <c r="I37" i="1"/>
  <c r="I36" i="1" s="1"/>
  <c r="J37" i="1"/>
  <c r="J36" i="1" s="1"/>
  <c r="K37" i="1"/>
  <c r="K36" i="1" s="1"/>
  <c r="L37" i="1"/>
  <c r="L36" i="1" s="1"/>
  <c r="M37" i="1"/>
  <c r="M36" i="1" s="1"/>
  <c r="N37" i="1"/>
  <c r="N36" i="1" s="1"/>
  <c r="O37" i="1"/>
  <c r="O36" i="1" s="1"/>
  <c r="P37" i="1"/>
  <c r="P36" i="1" s="1"/>
  <c r="E37" i="1"/>
  <c r="E36" i="1" s="1"/>
  <c r="F58" i="1"/>
  <c r="F57" i="1" s="1"/>
  <c r="G58" i="1"/>
  <c r="G57" i="1" s="1"/>
  <c r="H58" i="1"/>
  <c r="H57" i="1" s="1"/>
  <c r="I58" i="1"/>
  <c r="J58" i="1"/>
  <c r="J57" i="1" s="1"/>
  <c r="K58" i="1"/>
  <c r="K57" i="1" s="1"/>
  <c r="L58" i="1"/>
  <c r="L57" i="1" s="1"/>
  <c r="M58" i="1"/>
  <c r="M57" i="1" s="1"/>
  <c r="N58" i="1"/>
  <c r="N57" i="1" s="1"/>
  <c r="O58" i="1"/>
  <c r="O57" i="1" s="1"/>
  <c r="P58" i="1"/>
  <c r="P57" i="1" s="1"/>
  <c r="I57" i="1"/>
  <c r="E58" i="1"/>
  <c r="E57" i="1" s="1"/>
  <c r="F45" i="1" l="1"/>
  <c r="G45" i="1"/>
  <c r="H45" i="1"/>
  <c r="I45" i="1"/>
  <c r="J45" i="1"/>
  <c r="K45" i="1"/>
  <c r="L45" i="1"/>
  <c r="M45" i="1"/>
  <c r="N45" i="1"/>
  <c r="O45" i="1"/>
  <c r="P45" i="1"/>
  <c r="E45" i="1"/>
  <c r="F19" i="1" l="1"/>
  <c r="F18" i="1" s="1"/>
  <c r="F17" i="1" s="1"/>
  <c r="F12" i="1" s="1"/>
  <c r="G19" i="1"/>
  <c r="G18" i="1" s="1"/>
  <c r="G17" i="1" s="1"/>
  <c r="G12" i="1" s="1"/>
  <c r="H19" i="1"/>
  <c r="H18" i="1" s="1"/>
  <c r="H17" i="1" s="1"/>
  <c r="H12" i="1" s="1"/>
  <c r="I19" i="1"/>
  <c r="I18" i="1" s="1"/>
  <c r="I17" i="1" s="1"/>
  <c r="I12" i="1" s="1"/>
  <c r="J19" i="1"/>
  <c r="J18" i="1" s="1"/>
  <c r="J17" i="1" s="1"/>
  <c r="J12" i="1" s="1"/>
  <c r="K19" i="1"/>
  <c r="K18" i="1" s="1"/>
  <c r="K17" i="1" s="1"/>
  <c r="K12" i="1" s="1"/>
  <c r="L19" i="1"/>
  <c r="L18" i="1" s="1"/>
  <c r="L17" i="1" s="1"/>
  <c r="L12" i="1" s="1"/>
  <c r="M19" i="1"/>
  <c r="M18" i="1" s="1"/>
  <c r="M17" i="1" s="1"/>
  <c r="M12" i="1" s="1"/>
  <c r="N19" i="1"/>
  <c r="N18" i="1" s="1"/>
  <c r="N17" i="1" s="1"/>
  <c r="N12" i="1" s="1"/>
  <c r="O19" i="1"/>
  <c r="O18" i="1" s="1"/>
  <c r="O17" i="1" s="1"/>
  <c r="O12" i="1" s="1"/>
  <c r="P19" i="1"/>
  <c r="P18" i="1" s="1"/>
  <c r="P17" i="1" s="1"/>
  <c r="P12" i="1" s="1"/>
  <c r="E19" i="1"/>
  <c r="E18" i="1" s="1"/>
  <c r="E17" i="1" s="1"/>
  <c r="E12" i="1" s="1"/>
  <c r="F28" i="1" l="1"/>
  <c r="F27" i="1" s="1"/>
  <c r="G28" i="1"/>
  <c r="G27" i="1" s="1"/>
  <c r="H28" i="1"/>
  <c r="H27" i="1" s="1"/>
  <c r="I28" i="1"/>
  <c r="I27" i="1" s="1"/>
  <c r="J28" i="1"/>
  <c r="J27" i="1" s="1"/>
  <c r="K28" i="1"/>
  <c r="K27" i="1" s="1"/>
  <c r="L28" i="1"/>
  <c r="L27" i="1" s="1"/>
  <c r="M28" i="1"/>
  <c r="M27" i="1" s="1"/>
  <c r="N28" i="1"/>
  <c r="N27" i="1" s="1"/>
  <c r="O28" i="1"/>
  <c r="O27" i="1" s="1"/>
  <c r="P28" i="1"/>
  <c r="P27" i="1" s="1"/>
  <c r="E28" i="1"/>
  <c r="E27" i="1" s="1"/>
  <c r="F44" i="1"/>
  <c r="G44" i="1"/>
  <c r="H44" i="1"/>
  <c r="I44" i="1"/>
  <c r="L44" i="1"/>
  <c r="M44" i="1"/>
  <c r="P44" i="1"/>
  <c r="E44" i="1"/>
  <c r="N44" i="1" l="1"/>
  <c r="N43" i="1" s="1"/>
  <c r="J44" i="1"/>
  <c r="F43" i="1"/>
  <c r="L43" i="1"/>
  <c r="J43" i="1"/>
  <c r="I43" i="1"/>
  <c r="H43" i="1"/>
  <c r="G43" i="1"/>
  <c r="P43" i="1"/>
  <c r="M43" i="1"/>
  <c r="K44" i="1" l="1"/>
  <c r="K43" i="1" s="1"/>
  <c r="O44" i="1"/>
  <c r="O43" i="1" s="1"/>
  <c r="E76" i="1" l="1"/>
  <c r="N76" i="1" l="1"/>
  <c r="L76" i="1"/>
  <c r="H76" i="1"/>
  <c r="O76" i="1"/>
  <c r="M76" i="1"/>
  <c r="K76" i="1"/>
  <c r="I76" i="1"/>
  <c r="G76" i="1"/>
  <c r="P76" i="1"/>
  <c r="J76" i="1"/>
  <c r="F76" i="1"/>
</calcChain>
</file>

<file path=xl/sharedStrings.xml><?xml version="1.0" encoding="utf-8"?>
<sst xmlns="http://schemas.openxmlformats.org/spreadsheetml/2006/main" count="115" uniqueCount="65">
  <si>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</si>
  <si>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</si>
  <si>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</si>
  <si>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</si>
  <si>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</si>
  <si>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</si>
  <si>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</si>
  <si>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</si>
  <si>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</si>
  <si>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</si>
  <si>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</si>
  <si>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</si>
  <si>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</si>
  <si>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</si>
  <si>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</si>
  <si>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</si>
  <si>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</si>
  <si>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</si>
  <si>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</si>
  <si>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</si>
  <si>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</si>
  <si>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</si>
  <si>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</si>
  <si>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</si>
  <si>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</si>
  <si>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</si>
  <si>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</si>
  <si>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</si>
  <si>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</si>
  <si>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</si>
  <si>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</si>
  <si>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</si>
  <si>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Regionalny Program Operacyjny Województwo Warmińsko-Mazurskie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</si>
  <si>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</si>
  <si>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</si>
  <si>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</si>
  <si>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§4017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</si>
  <si>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</si>
  <si>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</si>
  <si>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</si>
  <si>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</si>
  <si>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</si>
  <si>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</si>
  <si>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§4117</t>
  </si>
  <si>
    <t>§4119</t>
  </si>
  <si>
    <t>§4127</t>
  </si>
  <si>
    <t>§4129</t>
  </si>
  <si>
    <t>Regionalny Program Operacyjny Województwo Warmińsko-Mazurskie na lata 2014-2020</t>
  </si>
  <si>
    <t>Cyfrowy region</t>
  </si>
  <si>
    <t>Cyfrowa dostępność informacji sektora publicznego oraz wysoka jakość e-usług publicznych</t>
  </si>
  <si>
    <t>Cyfrowe usługi publiczne w Gminie Braniewo</t>
  </si>
  <si>
    <t>720</t>
  </si>
  <si>
    <t>72095</t>
  </si>
  <si>
    <t>§6067</t>
  </si>
  <si>
    <t>§6069</t>
  </si>
  <si>
    <t>2.3</t>
  </si>
  <si>
    <t>§4217</t>
  </si>
  <si>
    <t>§4219</t>
  </si>
  <si>
    <t>§3119</t>
  </si>
  <si>
    <t>§4307</t>
  </si>
  <si>
    <t>§4309</t>
  </si>
  <si>
    <t>2019 r.</t>
  </si>
  <si>
    <t>2.4</t>
  </si>
  <si>
    <t>Wysokiej jakości usługi społeczne dla osób starszych w gminach Frombork i Braniewo</t>
  </si>
  <si>
    <t xml:space="preserve">Załącznik Nr 6 do  Uchwały Nr    /VIII/2019 Rady Gminy Braniewo z dnia 15 lutego 2019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</si>
</sst>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sz val="7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7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3F3F3F"/>
      <name val="Calibri"/>
      <family val="2"/>
      <charset val="238"/>
    </font>
    <font>
      <b/>
      <i/>
      <sz val="8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</font>
    <font>
      <i/>
      <sz val="8"/>
      <color rgb="FF3F3F3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89">
    <xf numFmtId="0" fontId="0" fillId="0" borderId="0" xfId="0"/>
    <xf numFmtId="0" fontId="4" fillId="0" borderId="0" xfId="0" applyFont="1"/>
    <xf numFmtId="0" fontId="5" fillId="3" borderId="1" xfId="1" applyFont="1" applyFill="1"/>
    <xf numFmtId="0" fontId="7" fillId="4" borderId="1" xfId="1" applyFont="1" applyFill="1" applyAlignment="1">
      <alignment horizontal="center" vertical="center"/>
    </xf>
    <xf numFmtId="0" fontId="7" fillId="4" borderId="1" xfId="1" applyFont="1" applyFill="1" applyAlignment="1">
      <alignment horizontal="center" vertical="center" wrapText="1"/>
    </xf>
    <xf numFmtId="2" fontId="8" fillId="4" borderId="1" xfId="1" applyNumberFormat="1" applyFont="1" applyFill="1"/>
    <xf numFmtId="0" fontId="6" fillId="4" borderId="1" xfId="1" applyFont="1" applyFill="1" applyAlignment="1">
      <alignment vertical="top"/>
    </xf>
    <xf numFmtId="2" fontId="6" fillId="4" borderId="1" xfId="1" applyNumberFormat="1" applyFont="1" applyFill="1"/>
    <xf numFmtId="0" fontId="3" fillId="0" borderId="0" xfId="0" applyFont="1"/>
    <xf numFmtId="0" fontId="6" fillId="4" borderId="1" xfId="1" applyFont="1" applyFill="1"/>
    <xf numFmtId="0" fontId="6" fillId="4" borderId="1" xfId="1" applyFont="1" applyFill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11" fillId="4" borderId="1" xfId="1" applyNumberFormat="1" applyFont="1" applyFill="1"/>
    <xf numFmtId="0" fontId="12" fillId="4" borderId="5" xfId="1" applyFont="1" applyFill="1" applyBorder="1" applyAlignment="1">
      <alignment horizontal="center"/>
    </xf>
    <xf numFmtId="2" fontId="12" fillId="4" borderId="1" xfId="1" applyNumberFormat="1" applyFont="1" applyFill="1"/>
    <xf numFmtId="0" fontId="13" fillId="0" borderId="0" xfId="0" applyFont="1"/>
    <xf numFmtId="0" fontId="8" fillId="4" borderId="12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lef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vertical="center"/>
    </xf>
    <xf numFmtId="2" fontId="6" fillId="4" borderId="18" xfId="1" applyNumberFormat="1" applyFont="1" applyFill="1" applyBorder="1"/>
    <xf numFmtId="0" fontId="8" fillId="4" borderId="5" xfId="1" applyFont="1" applyFill="1" applyBorder="1" applyAlignment="1">
      <alignment horizontal="center"/>
    </xf>
    <xf numFmtId="2" fontId="8" fillId="4" borderId="18" xfId="1" applyNumberFormat="1" applyFont="1" applyFill="1" applyBorder="1"/>
    <xf numFmtId="2" fontId="8" fillId="4" borderId="8" xfId="1" applyNumberFormat="1" applyFont="1" applyFill="1" applyBorder="1"/>
    <xf numFmtId="0" fontId="1" fillId="0" borderId="0" xfId="0" applyFont="1"/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2" fontId="15" fillId="4" borderId="1" xfId="1" applyNumberFormat="1" applyFont="1" applyFill="1"/>
    <xf numFmtId="0" fontId="16" fillId="0" borderId="0" xfId="0" applyFont="1"/>
    <xf numFmtId="0" fontId="8" fillId="4" borderId="15" xfId="1" applyFont="1" applyFill="1" applyBorder="1" applyAlignment="1">
      <alignment horizontal="center"/>
    </xf>
    <xf numFmtId="2" fontId="8" fillId="4" borderId="6" xfId="1" applyNumberFormat="1" applyFont="1" applyFill="1" applyBorder="1"/>
    <xf numFmtId="49" fontId="14" fillId="4" borderId="1" xfId="1" applyNumberFormat="1" applyFont="1" applyFill="1"/>
    <xf numFmtId="0" fontId="6" fillId="4" borderId="8" xfId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wrapText="1"/>
    </xf>
    <xf numFmtId="2" fontId="6" fillId="4" borderId="24" xfId="1" applyNumberFormat="1" applyFont="1" applyFill="1" applyBorder="1" applyAlignment="1">
      <alignment vertical="center" wrapText="1"/>
    </xf>
    <xf numFmtId="0" fontId="3" fillId="0" borderId="0" xfId="0" applyFont="1" applyAlignment="1"/>
    <xf numFmtId="0" fontId="8" fillId="4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left"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5" fillId="3" borderId="1" xfId="1" applyFont="1" applyFill="1" applyAlignment="1">
      <alignment horizontal="center" vertical="center"/>
    </xf>
    <xf numFmtId="0" fontId="5" fillId="3" borderId="1" xfId="1" applyFont="1" applyFill="1" applyAlignment="1">
      <alignment horizontal="center" vertical="center" wrapText="1"/>
    </xf>
    <xf numFmtId="0" fontId="6" fillId="4" borderId="1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5" fillId="3" borderId="1" xfId="1" applyFont="1" applyFill="1" applyAlignment="1">
      <alignment horizontal="center"/>
    </xf>
    <xf numFmtId="0" fontId="6" fillId="4" borderId="3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left"/>
    </xf>
    <xf numFmtId="0" fontId="6" fillId="4" borderId="5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top"/>
    </xf>
    <xf numFmtId="0" fontId="8" fillId="4" borderId="7" xfId="1" applyFont="1" applyFill="1" applyBorder="1" applyAlignment="1">
      <alignment horizontal="center" vertical="top"/>
    </xf>
    <xf numFmtId="0" fontId="8" fillId="4" borderId="8" xfId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vertical="top"/>
    </xf>
    <xf numFmtId="2" fontId="6" fillId="4" borderId="1" xfId="1" applyNumberFormat="1" applyFont="1" applyFill="1" applyBorder="1"/>
    <xf numFmtId="2" fontId="12" fillId="4" borderId="1" xfId="1" applyNumberFormat="1" applyFont="1" applyFill="1" applyBorder="1"/>
    <xf numFmtId="2" fontId="15" fillId="4" borderId="1" xfId="1" applyNumberFormat="1" applyFont="1" applyFill="1" applyBorder="1"/>
    <xf numFmtId="2" fontId="8" fillId="4" borderId="1" xfId="1" applyNumberFormat="1" applyFont="1" applyFill="1" applyBorder="1"/>
    <xf numFmtId="0" fontId="6" fillId="4" borderId="25" xfId="1" applyFont="1" applyFill="1" applyBorder="1" applyAlignment="1">
      <alignment horizont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topLeftCell="A67" workbookViewId="0">
      <selection activeCell="E28" sqref="E28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bestFit="1" customWidth="1"/>
    <col min="14" max="14" width="6.5703125" customWidth="1"/>
    <col min="15" max="15" width="6.28515625" customWidth="1"/>
    <col min="16" max="16" width="9.5703125" bestFit="1" customWidth="1"/>
  </cols>
  <sheetData>
    <row r="1" spans="1:21" ht="15" customHeight="1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1"/>
      <c r="N1" s="47" t="s">
        <v>64</v>
      </c>
      <c r="O1" s="47"/>
      <c r="P1" s="47"/>
    </row>
    <row r="2" spans="1:21" ht="1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1"/>
      <c r="N2" s="47"/>
      <c r="O2" s="47"/>
      <c r="P2" s="47"/>
    </row>
    <row r="3" spans="1:21" ht="27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2"/>
      <c r="N3" s="48"/>
      <c r="O3" s="48"/>
      <c r="P3" s="48"/>
    </row>
    <row r="4" spans="1:21" x14ac:dyDescent="0.25">
      <c r="A4" s="44" t="s">
        <v>0</v>
      </c>
      <c r="B4" s="44" t="s">
        <v>1</v>
      </c>
      <c r="C4" s="45" t="s">
        <v>2</v>
      </c>
      <c r="D4" s="45" t="s">
        <v>3</v>
      </c>
      <c r="E4" s="45" t="s">
        <v>4</v>
      </c>
      <c r="F4" s="44" t="s">
        <v>5</v>
      </c>
      <c r="G4" s="44"/>
      <c r="H4" s="45" t="s">
        <v>16</v>
      </c>
      <c r="I4" s="45"/>
      <c r="J4" s="45"/>
      <c r="K4" s="45"/>
      <c r="L4" s="45"/>
      <c r="M4" s="45"/>
      <c r="N4" s="45"/>
      <c r="O4" s="45"/>
      <c r="P4" s="45"/>
      <c r="Q4" s="1"/>
      <c r="R4" s="1"/>
      <c r="S4" s="1"/>
      <c r="T4" s="1"/>
      <c r="U4" s="1"/>
    </row>
    <row r="5" spans="1:21" x14ac:dyDescent="0.25">
      <c r="A5" s="44"/>
      <c r="B5" s="44"/>
      <c r="C5" s="45"/>
      <c r="D5" s="45"/>
      <c r="E5" s="45"/>
      <c r="F5" s="45" t="s">
        <v>6</v>
      </c>
      <c r="G5" s="45" t="s">
        <v>7</v>
      </c>
      <c r="H5" s="45" t="s">
        <v>61</v>
      </c>
      <c r="I5" s="45"/>
      <c r="J5" s="45"/>
      <c r="K5" s="45"/>
      <c r="L5" s="45"/>
      <c r="M5" s="45"/>
      <c r="N5" s="45"/>
      <c r="O5" s="45"/>
      <c r="P5" s="45"/>
      <c r="Q5" s="1"/>
      <c r="R5" s="1"/>
      <c r="S5" s="1"/>
      <c r="T5" s="1"/>
      <c r="U5" s="1"/>
    </row>
    <row r="6" spans="1:21" ht="15" customHeight="1" x14ac:dyDescent="0.25">
      <c r="A6" s="44"/>
      <c r="B6" s="44"/>
      <c r="C6" s="45"/>
      <c r="D6" s="45"/>
      <c r="E6" s="45"/>
      <c r="F6" s="45"/>
      <c r="G6" s="45"/>
      <c r="H6" s="45" t="s">
        <v>8</v>
      </c>
      <c r="I6" s="51" t="s">
        <v>17</v>
      </c>
      <c r="J6" s="51"/>
      <c r="K6" s="51"/>
      <c r="L6" s="51"/>
      <c r="M6" s="51"/>
      <c r="N6" s="51"/>
      <c r="O6" s="51"/>
      <c r="P6" s="51"/>
      <c r="Q6" s="1"/>
      <c r="R6" s="1"/>
      <c r="S6" s="1"/>
      <c r="T6" s="1"/>
      <c r="U6" s="1"/>
    </row>
    <row r="7" spans="1:21" ht="15" customHeight="1" x14ac:dyDescent="0.25">
      <c r="A7" s="44"/>
      <c r="B7" s="44"/>
      <c r="C7" s="45"/>
      <c r="D7" s="45"/>
      <c r="E7" s="45"/>
      <c r="F7" s="45"/>
      <c r="G7" s="45"/>
      <c r="H7" s="45"/>
      <c r="I7" s="45" t="s">
        <v>15</v>
      </c>
      <c r="J7" s="45"/>
      <c r="K7" s="45"/>
      <c r="L7" s="45"/>
      <c r="M7" s="45" t="s">
        <v>7</v>
      </c>
      <c r="N7" s="45"/>
      <c r="O7" s="45"/>
      <c r="P7" s="45"/>
      <c r="Q7" s="1"/>
      <c r="R7" s="1"/>
      <c r="S7" s="1"/>
      <c r="T7" s="1"/>
      <c r="U7" s="1"/>
    </row>
    <row r="8" spans="1:21" x14ac:dyDescent="0.25">
      <c r="A8" s="44"/>
      <c r="B8" s="44"/>
      <c r="C8" s="45"/>
      <c r="D8" s="45"/>
      <c r="E8" s="45"/>
      <c r="F8" s="45"/>
      <c r="G8" s="45"/>
      <c r="H8" s="45"/>
      <c r="I8" s="45" t="s">
        <v>9</v>
      </c>
      <c r="J8" s="51" t="s">
        <v>14</v>
      </c>
      <c r="K8" s="51"/>
      <c r="L8" s="51"/>
      <c r="M8" s="45" t="s">
        <v>27</v>
      </c>
      <c r="N8" s="2"/>
      <c r="O8" s="2"/>
      <c r="P8" s="2"/>
      <c r="Q8" s="1"/>
      <c r="R8" s="1"/>
      <c r="S8" s="1"/>
      <c r="T8" s="1"/>
      <c r="U8" s="1"/>
    </row>
    <row r="9" spans="1:21" x14ac:dyDescent="0.25">
      <c r="A9" s="44"/>
      <c r="B9" s="44"/>
      <c r="C9" s="45"/>
      <c r="D9" s="45"/>
      <c r="E9" s="45"/>
      <c r="F9" s="45"/>
      <c r="G9" s="45"/>
      <c r="H9" s="45"/>
      <c r="I9" s="45"/>
      <c r="J9" s="45" t="s">
        <v>10</v>
      </c>
      <c r="K9" s="45" t="s">
        <v>11</v>
      </c>
      <c r="L9" s="45" t="s">
        <v>12</v>
      </c>
      <c r="M9" s="45"/>
      <c r="N9" s="45" t="s">
        <v>10</v>
      </c>
      <c r="O9" s="45" t="s">
        <v>13</v>
      </c>
      <c r="P9" s="45" t="s">
        <v>12</v>
      </c>
      <c r="Q9" s="1"/>
      <c r="R9" s="1"/>
      <c r="S9" s="1"/>
      <c r="T9" s="1"/>
      <c r="U9" s="1"/>
    </row>
    <row r="10" spans="1:21" x14ac:dyDescent="0.25">
      <c r="A10" s="44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1"/>
      <c r="R10" s="1"/>
      <c r="S10" s="1"/>
      <c r="T10" s="1"/>
      <c r="U10" s="1"/>
    </row>
    <row r="11" spans="1:21" x14ac:dyDescent="0.25">
      <c r="A11" s="3">
        <v>1</v>
      </c>
      <c r="B11" s="3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1"/>
      <c r="R11" s="1"/>
      <c r="S11" s="1"/>
      <c r="T11" s="1"/>
      <c r="U11" s="1"/>
    </row>
    <row r="12" spans="1:21" s="8" customFormat="1" ht="24.75" customHeight="1" x14ac:dyDescent="0.25">
      <c r="A12" s="9" t="s">
        <v>18</v>
      </c>
      <c r="B12" s="10" t="s">
        <v>19</v>
      </c>
      <c r="C12" s="46" t="s">
        <v>20</v>
      </c>
      <c r="D12" s="46"/>
      <c r="E12" s="7">
        <f>E17</f>
        <v>140117.07</v>
      </c>
      <c r="F12" s="7">
        <f t="shared" ref="F12:P12" si="0">F17</f>
        <v>21017.56</v>
      </c>
      <c r="G12" s="7">
        <f t="shared" si="0"/>
        <v>119099.51</v>
      </c>
      <c r="H12" s="7">
        <f t="shared" si="0"/>
        <v>140117.07</v>
      </c>
      <c r="I12" s="7">
        <f t="shared" si="0"/>
        <v>21017.56</v>
      </c>
      <c r="J12" s="7">
        <f t="shared" si="0"/>
        <v>0</v>
      </c>
      <c r="K12" s="7">
        <f t="shared" si="0"/>
        <v>0</v>
      </c>
      <c r="L12" s="7">
        <f t="shared" si="0"/>
        <v>21017.56</v>
      </c>
      <c r="M12" s="7">
        <f t="shared" si="0"/>
        <v>119099.51</v>
      </c>
      <c r="N12" s="7">
        <f t="shared" si="0"/>
        <v>0</v>
      </c>
      <c r="O12" s="7">
        <f t="shared" si="0"/>
        <v>0</v>
      </c>
      <c r="P12" s="7">
        <f t="shared" si="0"/>
        <v>119099.51</v>
      </c>
    </row>
    <row r="13" spans="1:21" x14ac:dyDescent="0.25">
      <c r="A13" s="57" t="s">
        <v>26</v>
      </c>
      <c r="B13" s="18" t="s">
        <v>21</v>
      </c>
      <c r="C13" s="41" t="s">
        <v>47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</row>
    <row r="14" spans="1:21" x14ac:dyDescent="0.25">
      <c r="A14" s="58"/>
      <c r="B14" s="18" t="s">
        <v>22</v>
      </c>
      <c r="C14" s="41" t="s">
        <v>48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</row>
    <row r="15" spans="1:21" x14ac:dyDescent="0.25">
      <c r="A15" s="58"/>
      <c r="B15" s="18" t="s">
        <v>23</v>
      </c>
      <c r="C15" s="41" t="s">
        <v>49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21" x14ac:dyDescent="0.25">
      <c r="A16" s="58"/>
      <c r="B16" s="18" t="s">
        <v>24</v>
      </c>
      <c r="C16" s="41" t="s">
        <v>50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</row>
    <row r="17" spans="1:16" s="8" customFormat="1" x14ac:dyDescent="0.25">
      <c r="A17" s="58"/>
      <c r="B17" s="37" t="s">
        <v>25</v>
      </c>
      <c r="C17" s="63"/>
      <c r="D17" s="64"/>
      <c r="E17" s="7">
        <f>E18</f>
        <v>140117.07</v>
      </c>
      <c r="F17" s="7">
        <f t="shared" ref="F17:P17" si="1">F18</f>
        <v>21017.56</v>
      </c>
      <c r="G17" s="7">
        <f t="shared" si="1"/>
        <v>119099.51</v>
      </c>
      <c r="H17" s="7">
        <f t="shared" si="1"/>
        <v>140117.07</v>
      </c>
      <c r="I17" s="7">
        <f t="shared" si="1"/>
        <v>21017.56</v>
      </c>
      <c r="J17" s="7">
        <f t="shared" si="1"/>
        <v>0</v>
      </c>
      <c r="K17" s="7">
        <f t="shared" si="1"/>
        <v>0</v>
      </c>
      <c r="L17" s="7">
        <f t="shared" si="1"/>
        <v>21017.56</v>
      </c>
      <c r="M17" s="7">
        <f t="shared" si="1"/>
        <v>119099.51</v>
      </c>
      <c r="N17" s="7">
        <f t="shared" si="1"/>
        <v>0</v>
      </c>
      <c r="O17" s="7">
        <f t="shared" si="1"/>
        <v>0</v>
      </c>
      <c r="P17" s="7">
        <f t="shared" si="1"/>
        <v>119099.51</v>
      </c>
    </row>
    <row r="18" spans="1:16" s="8" customFormat="1" x14ac:dyDescent="0.25">
      <c r="A18" s="58"/>
      <c r="B18" s="60">
        <v>2019</v>
      </c>
      <c r="C18" s="65"/>
      <c r="D18" s="36" t="s">
        <v>51</v>
      </c>
      <c r="E18" s="7">
        <f>E19</f>
        <v>140117.07</v>
      </c>
      <c r="F18" s="7">
        <f t="shared" ref="F18:P18" si="2">F19</f>
        <v>21017.56</v>
      </c>
      <c r="G18" s="7">
        <f t="shared" si="2"/>
        <v>119099.51</v>
      </c>
      <c r="H18" s="7">
        <f t="shared" si="2"/>
        <v>140117.07</v>
      </c>
      <c r="I18" s="7">
        <f t="shared" si="2"/>
        <v>21017.56</v>
      </c>
      <c r="J18" s="7">
        <f t="shared" si="2"/>
        <v>0</v>
      </c>
      <c r="K18" s="7">
        <f t="shared" si="2"/>
        <v>0</v>
      </c>
      <c r="L18" s="7">
        <f t="shared" si="2"/>
        <v>21017.56</v>
      </c>
      <c r="M18" s="7">
        <f t="shared" si="2"/>
        <v>119099.51</v>
      </c>
      <c r="N18" s="7">
        <f t="shared" si="2"/>
        <v>0</v>
      </c>
      <c r="O18" s="7">
        <f t="shared" si="2"/>
        <v>0</v>
      </c>
      <c r="P18" s="7">
        <f t="shared" si="2"/>
        <v>119099.51</v>
      </c>
    </row>
    <row r="19" spans="1:16" s="8" customFormat="1" ht="15.75" customHeight="1" x14ac:dyDescent="0.25">
      <c r="A19" s="58"/>
      <c r="B19" s="61"/>
      <c r="C19" s="66"/>
      <c r="D19" s="36" t="s">
        <v>52</v>
      </c>
      <c r="E19" s="7">
        <f>E20+E21</f>
        <v>140117.07</v>
      </c>
      <c r="F19" s="7">
        <f t="shared" ref="F19:P19" si="3">F20+F21</f>
        <v>21017.56</v>
      </c>
      <c r="G19" s="7">
        <f t="shared" si="3"/>
        <v>119099.51</v>
      </c>
      <c r="H19" s="7">
        <f t="shared" si="3"/>
        <v>140117.07</v>
      </c>
      <c r="I19" s="7">
        <f t="shared" si="3"/>
        <v>21017.56</v>
      </c>
      <c r="J19" s="7">
        <f t="shared" si="3"/>
        <v>0</v>
      </c>
      <c r="K19" s="7">
        <f t="shared" si="3"/>
        <v>0</v>
      </c>
      <c r="L19" s="7">
        <f t="shared" si="3"/>
        <v>21017.56</v>
      </c>
      <c r="M19" s="7">
        <f t="shared" si="3"/>
        <v>119099.51</v>
      </c>
      <c r="N19" s="7">
        <f t="shared" si="3"/>
        <v>0</v>
      </c>
      <c r="O19" s="7">
        <f t="shared" si="3"/>
        <v>0</v>
      </c>
      <c r="P19" s="7">
        <f t="shared" si="3"/>
        <v>119099.51</v>
      </c>
    </row>
    <row r="20" spans="1:16" x14ac:dyDescent="0.25">
      <c r="A20" s="58"/>
      <c r="B20" s="61"/>
      <c r="C20" s="66"/>
      <c r="D20" s="13" t="s">
        <v>53</v>
      </c>
      <c r="E20" s="5">
        <v>119099.51</v>
      </c>
      <c r="F20" s="5"/>
      <c r="G20" s="5">
        <v>119099.51</v>
      </c>
      <c r="H20" s="5">
        <v>119099.51</v>
      </c>
      <c r="I20" s="5"/>
      <c r="J20" s="5"/>
      <c r="K20" s="5"/>
      <c r="L20" s="5"/>
      <c r="M20" s="5">
        <v>119099.51</v>
      </c>
      <c r="N20" s="5"/>
      <c r="O20" s="5"/>
      <c r="P20" s="5">
        <v>119099.51</v>
      </c>
    </row>
    <row r="21" spans="1:16" x14ac:dyDescent="0.25">
      <c r="A21" s="59"/>
      <c r="B21" s="62"/>
      <c r="C21" s="67"/>
      <c r="D21" s="13" t="s">
        <v>54</v>
      </c>
      <c r="E21" s="5">
        <v>21017.56</v>
      </c>
      <c r="F21" s="5">
        <v>21017.56</v>
      </c>
      <c r="G21" s="5"/>
      <c r="H21" s="5">
        <v>21017.56</v>
      </c>
      <c r="I21" s="5">
        <v>21017.56</v>
      </c>
      <c r="J21" s="5"/>
      <c r="K21" s="5"/>
      <c r="L21" s="5">
        <v>21017.56</v>
      </c>
      <c r="M21" s="5"/>
      <c r="N21" s="5"/>
      <c r="O21" s="5"/>
      <c r="P21" s="5"/>
    </row>
    <row r="22" spans="1:16" s="8" customFormat="1" ht="22.5" x14ac:dyDescent="0.25">
      <c r="A22" s="9" t="s">
        <v>28</v>
      </c>
      <c r="B22" s="10" t="s">
        <v>29</v>
      </c>
      <c r="C22" s="70" t="s">
        <v>20</v>
      </c>
      <c r="D22" s="71"/>
      <c r="E22" s="7">
        <f>E27+E43+E57+E67</f>
        <v>413933.85</v>
      </c>
      <c r="F22" s="7">
        <f>F27+F43+F57+F67</f>
        <v>70468.17</v>
      </c>
      <c r="G22" s="7">
        <f>G27+G43+G57+G67</f>
        <v>343465.68000000005</v>
      </c>
      <c r="H22" s="7">
        <f t="shared" ref="H22:P22" si="4">H27+H43+H57+H67</f>
        <v>413933.85</v>
      </c>
      <c r="I22" s="7">
        <f>I27+I43+I57+I67</f>
        <v>70468.17</v>
      </c>
      <c r="J22" s="7">
        <f>J27+J43+J57+J67</f>
        <v>0</v>
      </c>
      <c r="K22" s="7">
        <f t="shared" ref="K22:P22" si="5">K27+K43+K57+K67</f>
        <v>0</v>
      </c>
      <c r="L22" s="7">
        <f>L27+L43+L57+L67</f>
        <v>70468.17</v>
      </c>
      <c r="M22" s="7">
        <f>M27+M43+M57+M67</f>
        <v>343465.68000000005</v>
      </c>
      <c r="N22" s="7">
        <f t="shared" ref="N22:P22" si="6">N27+N43+N57+N67</f>
        <v>0</v>
      </c>
      <c r="O22" s="7">
        <f>O27+O43+O57+O67</f>
        <v>0</v>
      </c>
      <c r="P22" s="7">
        <f>P27+P43+P57+P67</f>
        <v>343465.68000000005</v>
      </c>
    </row>
    <row r="23" spans="1:16" s="8" customFormat="1" x14ac:dyDescent="0.25">
      <c r="A23" s="65" t="s">
        <v>31</v>
      </c>
      <c r="B23" s="6" t="s">
        <v>21</v>
      </c>
      <c r="C23" s="52" t="s">
        <v>32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</row>
    <row r="24" spans="1:16" s="8" customFormat="1" x14ac:dyDescent="0.25">
      <c r="A24" s="66"/>
      <c r="B24" s="6" t="s">
        <v>22</v>
      </c>
      <c r="C24" s="52" t="s">
        <v>33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4"/>
    </row>
    <row r="25" spans="1:16" s="8" customFormat="1" x14ac:dyDescent="0.25">
      <c r="A25" s="66"/>
      <c r="B25" s="6" t="s">
        <v>23</v>
      </c>
      <c r="C25" s="52" t="s">
        <v>34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</row>
    <row r="26" spans="1:16" s="8" customFormat="1" x14ac:dyDescent="0.25">
      <c r="A26" s="66"/>
      <c r="B26" s="6" t="s">
        <v>24</v>
      </c>
      <c r="C26" s="52" t="s">
        <v>35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</row>
    <row r="27" spans="1:16" s="8" customFormat="1" ht="15" customHeight="1" x14ac:dyDescent="0.25">
      <c r="A27" s="66"/>
      <c r="B27" s="6" t="s">
        <v>25</v>
      </c>
      <c r="C27" s="55" t="s">
        <v>20</v>
      </c>
      <c r="D27" s="56"/>
      <c r="E27" s="7">
        <f>E28+E36</f>
        <v>30158</v>
      </c>
      <c r="F27" s="7">
        <f t="shared" ref="F27:P27" si="7">F28+F36</f>
        <v>16362.44</v>
      </c>
      <c r="G27" s="7">
        <f t="shared" si="7"/>
        <v>13795.56</v>
      </c>
      <c r="H27" s="7">
        <f t="shared" si="7"/>
        <v>30158</v>
      </c>
      <c r="I27" s="7">
        <f t="shared" si="7"/>
        <v>16362.44</v>
      </c>
      <c r="J27" s="7">
        <f t="shared" si="7"/>
        <v>0</v>
      </c>
      <c r="K27" s="7">
        <f t="shared" si="7"/>
        <v>0</v>
      </c>
      <c r="L27" s="7">
        <f t="shared" si="7"/>
        <v>16362.44</v>
      </c>
      <c r="M27" s="7">
        <f t="shared" si="7"/>
        <v>13795.56</v>
      </c>
      <c r="N27" s="7">
        <f t="shared" si="7"/>
        <v>0</v>
      </c>
      <c r="O27" s="7">
        <f t="shared" si="7"/>
        <v>0</v>
      </c>
      <c r="P27" s="7">
        <f t="shared" si="7"/>
        <v>13795.56</v>
      </c>
    </row>
    <row r="28" spans="1:16" s="16" customFormat="1" ht="15" customHeight="1" x14ac:dyDescent="0.25">
      <c r="A28" s="66"/>
      <c r="B28" s="57">
        <v>2019</v>
      </c>
      <c r="C28" s="68"/>
      <c r="D28" s="14">
        <v>852</v>
      </c>
      <c r="E28" s="15">
        <f>E29</f>
        <v>15408</v>
      </c>
      <c r="F28" s="15">
        <f t="shared" ref="F28:P28" si="8">F29</f>
        <v>1612.4399999999998</v>
      </c>
      <c r="G28" s="15">
        <f t="shared" si="8"/>
        <v>13795.56</v>
      </c>
      <c r="H28" s="15">
        <f t="shared" si="8"/>
        <v>15408</v>
      </c>
      <c r="I28" s="15">
        <f t="shared" si="8"/>
        <v>1612.4399999999998</v>
      </c>
      <c r="J28" s="15">
        <f t="shared" si="8"/>
        <v>0</v>
      </c>
      <c r="K28" s="15">
        <f t="shared" si="8"/>
        <v>0</v>
      </c>
      <c r="L28" s="15">
        <f t="shared" si="8"/>
        <v>1612.4399999999998</v>
      </c>
      <c r="M28" s="15">
        <f t="shared" si="8"/>
        <v>13795.56</v>
      </c>
      <c r="N28" s="15">
        <f t="shared" si="8"/>
        <v>0</v>
      </c>
      <c r="O28" s="15">
        <f t="shared" si="8"/>
        <v>0</v>
      </c>
      <c r="P28" s="15">
        <f t="shared" si="8"/>
        <v>13795.56</v>
      </c>
    </row>
    <row r="29" spans="1:16" s="16" customFormat="1" ht="15" customHeight="1" x14ac:dyDescent="0.25">
      <c r="A29" s="66"/>
      <c r="B29" s="58"/>
      <c r="C29" s="69"/>
      <c r="D29" s="14">
        <v>85295</v>
      </c>
      <c r="E29" s="15">
        <f>E30+E31+E32+E33+E34+E35</f>
        <v>15408</v>
      </c>
      <c r="F29" s="15">
        <f t="shared" ref="F29:P29" si="9">F30+F31+F32+F33+F34+F35</f>
        <v>1612.4399999999998</v>
      </c>
      <c r="G29" s="15">
        <f t="shared" si="9"/>
        <v>13795.56</v>
      </c>
      <c r="H29" s="15">
        <f t="shared" si="9"/>
        <v>15408</v>
      </c>
      <c r="I29" s="15">
        <f t="shared" si="9"/>
        <v>1612.4399999999998</v>
      </c>
      <c r="J29" s="15">
        <f t="shared" si="9"/>
        <v>0</v>
      </c>
      <c r="K29" s="15">
        <f t="shared" si="9"/>
        <v>0</v>
      </c>
      <c r="L29" s="15">
        <f t="shared" si="9"/>
        <v>1612.4399999999998</v>
      </c>
      <c r="M29" s="15">
        <f t="shared" si="9"/>
        <v>13795.56</v>
      </c>
      <c r="N29" s="15">
        <f t="shared" si="9"/>
        <v>0</v>
      </c>
      <c r="O29" s="15">
        <f t="shared" si="9"/>
        <v>0</v>
      </c>
      <c r="P29" s="15">
        <f t="shared" si="9"/>
        <v>13795.56</v>
      </c>
    </row>
    <row r="30" spans="1:16" s="29" customFormat="1" ht="15" customHeight="1" x14ac:dyDescent="0.25">
      <c r="A30" s="66"/>
      <c r="B30" s="58"/>
      <c r="C30" s="69"/>
      <c r="D30" s="26" t="s">
        <v>36</v>
      </c>
      <c r="E30" s="5">
        <v>11528.53</v>
      </c>
      <c r="F30" s="5">
        <v>0</v>
      </c>
      <c r="G30" s="5">
        <v>11528.53</v>
      </c>
      <c r="H30" s="5">
        <v>11528.53</v>
      </c>
      <c r="I30" s="5">
        <v>0</v>
      </c>
      <c r="J30" s="5">
        <v>0</v>
      </c>
      <c r="K30" s="5">
        <v>0</v>
      </c>
      <c r="L30" s="5">
        <v>0</v>
      </c>
      <c r="M30" s="5">
        <v>11528.53</v>
      </c>
      <c r="N30" s="5">
        <v>0</v>
      </c>
      <c r="O30" s="5">
        <v>0</v>
      </c>
      <c r="P30" s="5">
        <v>11528.53</v>
      </c>
    </row>
    <row r="31" spans="1:16" s="29" customFormat="1" ht="15" customHeight="1" x14ac:dyDescent="0.25">
      <c r="A31" s="66"/>
      <c r="B31" s="58"/>
      <c r="C31" s="69"/>
      <c r="D31" s="26" t="s">
        <v>42</v>
      </c>
      <c r="E31" s="5">
        <v>1347.47</v>
      </c>
      <c r="F31" s="5">
        <v>1347.47</v>
      </c>
      <c r="G31" s="5">
        <v>0</v>
      </c>
      <c r="H31" s="5">
        <v>1347.47</v>
      </c>
      <c r="I31" s="5">
        <v>1347.47</v>
      </c>
      <c r="J31" s="5">
        <v>0</v>
      </c>
      <c r="K31" s="5">
        <v>0</v>
      </c>
      <c r="L31" s="5">
        <v>1347.47</v>
      </c>
      <c r="M31" s="5">
        <v>0</v>
      </c>
      <c r="N31" s="5">
        <v>0</v>
      </c>
      <c r="O31" s="5">
        <v>0</v>
      </c>
      <c r="P31" s="5">
        <v>0</v>
      </c>
    </row>
    <row r="32" spans="1:16" s="29" customFormat="1" ht="15" customHeight="1" x14ac:dyDescent="0.25">
      <c r="A32" s="66"/>
      <c r="B32" s="58"/>
      <c r="C32" s="69"/>
      <c r="D32" s="26" t="s">
        <v>43</v>
      </c>
      <c r="E32" s="5">
        <v>1985.89</v>
      </c>
      <c r="F32" s="5">
        <v>0</v>
      </c>
      <c r="G32" s="5">
        <v>1985.89</v>
      </c>
      <c r="H32" s="5">
        <v>1985.89</v>
      </c>
      <c r="I32" s="5">
        <v>0</v>
      </c>
      <c r="J32" s="5">
        <v>0</v>
      </c>
      <c r="K32" s="5">
        <v>0</v>
      </c>
      <c r="L32" s="5">
        <v>0</v>
      </c>
      <c r="M32" s="5">
        <v>1985.89</v>
      </c>
      <c r="N32" s="5">
        <v>0</v>
      </c>
      <c r="O32" s="5">
        <v>0</v>
      </c>
      <c r="P32" s="5">
        <v>1985.89</v>
      </c>
    </row>
    <row r="33" spans="1:16" s="29" customFormat="1" ht="15" customHeight="1" x14ac:dyDescent="0.25">
      <c r="A33" s="66"/>
      <c r="B33" s="58"/>
      <c r="C33" s="69"/>
      <c r="D33" s="26" t="s">
        <v>44</v>
      </c>
      <c r="E33" s="5">
        <v>232.11</v>
      </c>
      <c r="F33" s="5">
        <v>232.11</v>
      </c>
      <c r="G33" s="5">
        <v>0</v>
      </c>
      <c r="H33" s="5">
        <v>232.11</v>
      </c>
      <c r="I33" s="5">
        <v>232.11</v>
      </c>
      <c r="J33" s="5">
        <v>0</v>
      </c>
      <c r="K33" s="5">
        <v>0</v>
      </c>
      <c r="L33" s="5">
        <v>232.11</v>
      </c>
      <c r="M33" s="5">
        <v>0</v>
      </c>
      <c r="N33" s="5">
        <v>0</v>
      </c>
      <c r="O33" s="5">
        <v>0</v>
      </c>
      <c r="P33" s="5">
        <v>0</v>
      </c>
    </row>
    <row r="34" spans="1:16" s="29" customFormat="1" ht="15" customHeight="1" x14ac:dyDescent="0.25">
      <c r="A34" s="66"/>
      <c r="B34" s="58"/>
      <c r="C34" s="69"/>
      <c r="D34" s="26" t="s">
        <v>45</v>
      </c>
      <c r="E34" s="5">
        <v>281.14</v>
      </c>
      <c r="F34" s="5">
        <v>0</v>
      </c>
      <c r="G34" s="5">
        <v>281.14</v>
      </c>
      <c r="H34" s="5">
        <v>281.14</v>
      </c>
      <c r="I34" s="5">
        <v>0</v>
      </c>
      <c r="J34" s="5">
        <v>0</v>
      </c>
      <c r="K34" s="5">
        <v>0</v>
      </c>
      <c r="L34" s="5">
        <v>0</v>
      </c>
      <c r="M34" s="5">
        <v>281.14</v>
      </c>
      <c r="N34" s="5">
        <v>0</v>
      </c>
      <c r="O34" s="5">
        <v>0</v>
      </c>
      <c r="P34" s="5">
        <v>281.14</v>
      </c>
    </row>
    <row r="35" spans="1:16" s="29" customFormat="1" ht="15" customHeight="1" x14ac:dyDescent="0.25">
      <c r="A35" s="66"/>
      <c r="B35" s="58"/>
      <c r="C35" s="69"/>
      <c r="D35" s="26" t="s">
        <v>46</v>
      </c>
      <c r="E35" s="5">
        <v>32.86</v>
      </c>
      <c r="F35" s="5">
        <v>32.86</v>
      </c>
      <c r="G35" s="5">
        <v>0</v>
      </c>
      <c r="H35" s="5">
        <v>32.86</v>
      </c>
      <c r="I35" s="5">
        <v>32.86</v>
      </c>
      <c r="J35" s="5">
        <v>0</v>
      </c>
      <c r="K35" s="5">
        <v>0</v>
      </c>
      <c r="L35" s="5">
        <v>32.86</v>
      </c>
      <c r="M35" s="5">
        <v>0</v>
      </c>
      <c r="N35" s="5">
        <v>0</v>
      </c>
      <c r="O35" s="5">
        <v>0</v>
      </c>
      <c r="P35" s="5">
        <v>0</v>
      </c>
    </row>
    <row r="36" spans="1:16" s="8" customFormat="1" ht="15" customHeight="1" x14ac:dyDescent="0.25">
      <c r="A36" s="66"/>
      <c r="B36" s="58"/>
      <c r="C36" s="69"/>
      <c r="D36" s="19">
        <v>852</v>
      </c>
      <c r="E36" s="7">
        <f>E37</f>
        <v>14750</v>
      </c>
      <c r="F36" s="7">
        <f t="shared" ref="F36:P36" si="10">F37</f>
        <v>14750</v>
      </c>
      <c r="G36" s="7">
        <f t="shared" si="10"/>
        <v>0</v>
      </c>
      <c r="H36" s="7">
        <f t="shared" si="10"/>
        <v>14750</v>
      </c>
      <c r="I36" s="7">
        <f t="shared" si="10"/>
        <v>14750</v>
      </c>
      <c r="J36" s="7">
        <f t="shared" si="10"/>
        <v>0</v>
      </c>
      <c r="K36" s="7">
        <f t="shared" si="10"/>
        <v>0</v>
      </c>
      <c r="L36" s="7">
        <f t="shared" si="10"/>
        <v>14750</v>
      </c>
      <c r="M36" s="7">
        <f t="shared" si="10"/>
        <v>0</v>
      </c>
      <c r="N36" s="7">
        <f t="shared" si="10"/>
        <v>0</v>
      </c>
      <c r="O36" s="7">
        <f t="shared" si="10"/>
        <v>0</v>
      </c>
      <c r="P36" s="7">
        <f t="shared" si="10"/>
        <v>0</v>
      </c>
    </row>
    <row r="37" spans="1:16" s="8" customFormat="1" ht="15" customHeight="1" x14ac:dyDescent="0.25">
      <c r="A37" s="66"/>
      <c r="B37" s="58"/>
      <c r="C37" s="69"/>
      <c r="D37" s="19">
        <v>85214</v>
      </c>
      <c r="E37" s="7">
        <f>E38</f>
        <v>14750</v>
      </c>
      <c r="F37" s="7">
        <f t="shared" ref="F37:P37" si="11">F38</f>
        <v>14750</v>
      </c>
      <c r="G37" s="7">
        <f t="shared" si="11"/>
        <v>0</v>
      </c>
      <c r="H37" s="7">
        <f t="shared" si="11"/>
        <v>14750</v>
      </c>
      <c r="I37" s="7">
        <f t="shared" si="11"/>
        <v>14750</v>
      </c>
      <c r="J37" s="7">
        <f t="shared" si="11"/>
        <v>0</v>
      </c>
      <c r="K37" s="7">
        <f t="shared" si="11"/>
        <v>0</v>
      </c>
      <c r="L37" s="7">
        <f t="shared" si="11"/>
        <v>14750</v>
      </c>
      <c r="M37" s="7">
        <f t="shared" si="11"/>
        <v>0</v>
      </c>
      <c r="N37" s="7">
        <f t="shared" si="11"/>
        <v>0</v>
      </c>
      <c r="O37" s="7">
        <f t="shared" si="11"/>
        <v>0</v>
      </c>
      <c r="P37" s="7">
        <f t="shared" si="11"/>
        <v>0</v>
      </c>
    </row>
    <row r="38" spans="1:16" s="29" customFormat="1" ht="15" customHeight="1" x14ac:dyDescent="0.25">
      <c r="A38" s="66"/>
      <c r="B38" s="58"/>
      <c r="C38" s="69"/>
      <c r="D38" s="26" t="s">
        <v>58</v>
      </c>
      <c r="E38" s="5">
        <v>14750</v>
      </c>
      <c r="F38" s="5">
        <v>14750</v>
      </c>
      <c r="G38" s="5">
        <v>0</v>
      </c>
      <c r="H38" s="5">
        <v>14750</v>
      </c>
      <c r="I38" s="5">
        <v>14750</v>
      </c>
      <c r="J38" s="5">
        <v>0</v>
      </c>
      <c r="K38" s="5">
        <v>0</v>
      </c>
      <c r="L38" s="5">
        <v>14750</v>
      </c>
      <c r="M38" s="5">
        <v>0</v>
      </c>
      <c r="N38" s="5">
        <v>0</v>
      </c>
      <c r="O38" s="5">
        <v>0</v>
      </c>
      <c r="P38" s="5">
        <v>0</v>
      </c>
    </row>
    <row r="39" spans="1:16" s="8" customFormat="1" x14ac:dyDescent="0.25">
      <c r="A39" s="65" t="s">
        <v>39</v>
      </c>
      <c r="B39" s="6" t="s">
        <v>21</v>
      </c>
      <c r="C39" s="52" t="s">
        <v>32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4"/>
    </row>
    <row r="40" spans="1:16" s="8" customFormat="1" x14ac:dyDescent="0.25">
      <c r="A40" s="66"/>
      <c r="B40" s="6" t="s">
        <v>22</v>
      </c>
      <c r="C40" s="52" t="s">
        <v>33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4"/>
    </row>
    <row r="41" spans="1:16" s="8" customFormat="1" x14ac:dyDescent="0.25">
      <c r="A41" s="66"/>
      <c r="B41" s="6" t="s">
        <v>23</v>
      </c>
      <c r="C41" s="52" t="s">
        <v>40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4"/>
    </row>
    <row r="42" spans="1:16" s="8" customFormat="1" x14ac:dyDescent="0.25">
      <c r="A42" s="66"/>
      <c r="B42" s="6" t="s">
        <v>24</v>
      </c>
      <c r="C42" s="52" t="s">
        <v>41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4"/>
    </row>
    <row r="43" spans="1:16" s="8" customFormat="1" ht="15" customHeight="1" x14ac:dyDescent="0.25">
      <c r="A43" s="66"/>
      <c r="B43" s="6" t="s">
        <v>25</v>
      </c>
      <c r="C43" s="55" t="s">
        <v>20</v>
      </c>
      <c r="D43" s="56"/>
      <c r="E43" s="7">
        <v>36980</v>
      </c>
      <c r="F43" s="7">
        <f t="shared" ref="F43:P44" si="12">F44</f>
        <v>3876.9900000000002</v>
      </c>
      <c r="G43" s="7">
        <f t="shared" si="12"/>
        <v>33103.009999999995</v>
      </c>
      <c r="H43" s="7">
        <f t="shared" si="12"/>
        <v>36980</v>
      </c>
      <c r="I43" s="7">
        <f t="shared" si="12"/>
        <v>3876.9900000000002</v>
      </c>
      <c r="J43" s="7">
        <f t="shared" si="12"/>
        <v>0</v>
      </c>
      <c r="K43" s="7">
        <f t="shared" si="12"/>
        <v>0</v>
      </c>
      <c r="L43" s="7">
        <f t="shared" si="12"/>
        <v>3876.9900000000002</v>
      </c>
      <c r="M43" s="7">
        <f t="shared" si="12"/>
        <v>33103.009999999995</v>
      </c>
      <c r="N43" s="7">
        <f t="shared" si="12"/>
        <v>0</v>
      </c>
      <c r="O43" s="7">
        <f t="shared" si="12"/>
        <v>0</v>
      </c>
      <c r="P43" s="7">
        <f t="shared" si="12"/>
        <v>33103.009999999995</v>
      </c>
    </row>
    <row r="44" spans="1:16" s="16" customFormat="1" ht="15" customHeight="1" x14ac:dyDescent="0.25">
      <c r="A44" s="66"/>
      <c r="B44" s="57">
        <v>2019</v>
      </c>
      <c r="C44" s="68"/>
      <c r="D44" s="14">
        <v>852</v>
      </c>
      <c r="E44" s="15">
        <f>E45</f>
        <v>36980</v>
      </c>
      <c r="F44" s="15">
        <f t="shared" si="12"/>
        <v>3876.9900000000002</v>
      </c>
      <c r="G44" s="15">
        <f t="shared" si="12"/>
        <v>33103.009999999995</v>
      </c>
      <c r="H44" s="15">
        <f t="shared" si="12"/>
        <v>36980</v>
      </c>
      <c r="I44" s="15">
        <f t="shared" si="12"/>
        <v>3876.9900000000002</v>
      </c>
      <c r="J44" s="15">
        <f t="shared" si="12"/>
        <v>0</v>
      </c>
      <c r="K44" s="15">
        <f t="shared" si="12"/>
        <v>0</v>
      </c>
      <c r="L44" s="15">
        <f t="shared" si="12"/>
        <v>3876.9900000000002</v>
      </c>
      <c r="M44" s="15">
        <f t="shared" si="12"/>
        <v>33103.009999999995</v>
      </c>
      <c r="N44" s="15">
        <f t="shared" si="12"/>
        <v>0</v>
      </c>
      <c r="O44" s="15">
        <f t="shared" si="12"/>
        <v>0</v>
      </c>
      <c r="P44" s="15">
        <f t="shared" si="12"/>
        <v>33103.009999999995</v>
      </c>
    </row>
    <row r="45" spans="1:16" s="16" customFormat="1" ht="15" customHeight="1" x14ac:dyDescent="0.25">
      <c r="A45" s="66"/>
      <c r="B45" s="58"/>
      <c r="C45" s="69"/>
      <c r="D45" s="14">
        <v>85295</v>
      </c>
      <c r="E45" s="15">
        <f>E46+E47+E48+E49+E50+E51</f>
        <v>36980</v>
      </c>
      <c r="F45" s="15">
        <f t="shared" ref="F45:P45" si="13">F46+F47+F48+F49+F50+F51</f>
        <v>3876.9900000000002</v>
      </c>
      <c r="G45" s="15">
        <f t="shared" si="13"/>
        <v>33103.009999999995</v>
      </c>
      <c r="H45" s="15">
        <f t="shared" si="13"/>
        <v>36980</v>
      </c>
      <c r="I45" s="15">
        <f t="shared" si="13"/>
        <v>3876.9900000000002</v>
      </c>
      <c r="J45" s="15">
        <f t="shared" si="13"/>
        <v>0</v>
      </c>
      <c r="K45" s="15">
        <f t="shared" si="13"/>
        <v>0</v>
      </c>
      <c r="L45" s="15">
        <f t="shared" si="13"/>
        <v>3876.9900000000002</v>
      </c>
      <c r="M45" s="15">
        <f t="shared" si="13"/>
        <v>33103.009999999995</v>
      </c>
      <c r="N45" s="15">
        <f t="shared" si="13"/>
        <v>0</v>
      </c>
      <c r="O45" s="15">
        <f t="shared" si="13"/>
        <v>0</v>
      </c>
      <c r="P45" s="15">
        <f t="shared" si="13"/>
        <v>33103.009999999995</v>
      </c>
    </row>
    <row r="46" spans="1:16" s="33" customFormat="1" ht="15" customHeight="1" x14ac:dyDescent="0.25">
      <c r="A46" s="66"/>
      <c r="B46" s="58"/>
      <c r="C46" s="69"/>
      <c r="D46" s="26" t="s">
        <v>36</v>
      </c>
      <c r="E46" s="32">
        <v>27731.14</v>
      </c>
      <c r="F46" s="32">
        <v>0</v>
      </c>
      <c r="G46" s="32">
        <v>27731.14</v>
      </c>
      <c r="H46" s="32">
        <v>27731.14</v>
      </c>
      <c r="I46" s="32">
        <v>0</v>
      </c>
      <c r="J46" s="32">
        <v>0</v>
      </c>
      <c r="K46" s="32">
        <v>0</v>
      </c>
      <c r="L46" s="32">
        <v>0</v>
      </c>
      <c r="M46" s="32">
        <v>27731.14</v>
      </c>
      <c r="N46" s="32">
        <v>0</v>
      </c>
      <c r="O46" s="32">
        <v>0</v>
      </c>
      <c r="P46" s="32">
        <v>27731.14</v>
      </c>
    </row>
    <row r="47" spans="1:16" s="33" customFormat="1" ht="15" customHeight="1" x14ac:dyDescent="0.25">
      <c r="A47" s="66"/>
      <c r="B47" s="58"/>
      <c r="C47" s="69"/>
      <c r="D47" s="26" t="s">
        <v>42</v>
      </c>
      <c r="E47" s="32">
        <v>3247.86</v>
      </c>
      <c r="F47" s="32">
        <v>3247.86</v>
      </c>
      <c r="G47" s="32">
        <v>0</v>
      </c>
      <c r="H47" s="32">
        <v>3247.86</v>
      </c>
      <c r="I47" s="32">
        <v>3247.86</v>
      </c>
      <c r="J47" s="32">
        <v>0</v>
      </c>
      <c r="K47" s="32">
        <v>0</v>
      </c>
      <c r="L47" s="32">
        <v>3247.86</v>
      </c>
      <c r="M47" s="32">
        <v>0</v>
      </c>
      <c r="N47" s="32">
        <v>0</v>
      </c>
      <c r="O47" s="32">
        <v>0</v>
      </c>
      <c r="P47" s="32">
        <v>0</v>
      </c>
    </row>
    <row r="48" spans="1:16" s="33" customFormat="1" ht="15" customHeight="1" x14ac:dyDescent="0.25">
      <c r="A48" s="66"/>
      <c r="B48" s="58"/>
      <c r="C48" s="69"/>
      <c r="D48" s="26" t="s">
        <v>43</v>
      </c>
      <c r="E48" s="32">
        <v>4789.1000000000004</v>
      </c>
      <c r="F48" s="32">
        <v>0</v>
      </c>
      <c r="G48" s="32">
        <v>4789.1000000000004</v>
      </c>
      <c r="H48" s="32">
        <v>4789.1000000000004</v>
      </c>
      <c r="I48" s="32">
        <v>0</v>
      </c>
      <c r="J48" s="32">
        <v>0</v>
      </c>
      <c r="K48" s="32">
        <v>0</v>
      </c>
      <c r="L48" s="32">
        <v>0</v>
      </c>
      <c r="M48" s="32">
        <v>4789.1000000000004</v>
      </c>
      <c r="N48" s="32">
        <v>0</v>
      </c>
      <c r="O48" s="32">
        <v>0</v>
      </c>
      <c r="P48" s="32">
        <v>4789.1000000000004</v>
      </c>
    </row>
    <row r="49" spans="1:16" s="33" customFormat="1" ht="15" customHeight="1" x14ac:dyDescent="0.25">
      <c r="A49" s="66"/>
      <c r="B49" s="58"/>
      <c r="C49" s="69"/>
      <c r="D49" s="26" t="s">
        <v>44</v>
      </c>
      <c r="E49" s="32">
        <v>560.9</v>
      </c>
      <c r="F49" s="32">
        <v>560.9</v>
      </c>
      <c r="G49" s="32">
        <v>0</v>
      </c>
      <c r="H49" s="32">
        <v>560.9</v>
      </c>
      <c r="I49" s="32">
        <v>560.9</v>
      </c>
      <c r="J49" s="32">
        <v>0</v>
      </c>
      <c r="K49" s="32">
        <v>0</v>
      </c>
      <c r="L49" s="32">
        <v>560.9</v>
      </c>
      <c r="M49" s="32">
        <v>0</v>
      </c>
      <c r="N49" s="32">
        <v>0</v>
      </c>
      <c r="O49" s="32">
        <v>0</v>
      </c>
      <c r="P49" s="32">
        <v>0</v>
      </c>
    </row>
    <row r="50" spans="1:16" s="29" customFormat="1" ht="15" customHeight="1" x14ac:dyDescent="0.25">
      <c r="A50" s="66"/>
      <c r="B50" s="58"/>
      <c r="C50" s="69"/>
      <c r="D50" s="26" t="s">
        <v>45</v>
      </c>
      <c r="E50" s="5">
        <v>582.77</v>
      </c>
      <c r="F50" s="5">
        <v>0</v>
      </c>
      <c r="G50" s="5">
        <v>582.77</v>
      </c>
      <c r="H50" s="5">
        <v>582.77</v>
      </c>
      <c r="I50" s="5">
        <v>0</v>
      </c>
      <c r="J50" s="5">
        <v>0</v>
      </c>
      <c r="K50" s="5">
        <v>0</v>
      </c>
      <c r="L50" s="5">
        <v>0</v>
      </c>
      <c r="M50" s="5">
        <v>582.77</v>
      </c>
      <c r="N50" s="5">
        <v>0</v>
      </c>
      <c r="O50" s="5">
        <v>0</v>
      </c>
      <c r="P50" s="5">
        <v>582.77</v>
      </c>
    </row>
    <row r="51" spans="1:16" s="29" customFormat="1" ht="15" customHeight="1" x14ac:dyDescent="0.25">
      <c r="A51" s="66"/>
      <c r="B51" s="58"/>
      <c r="C51" s="69"/>
      <c r="D51" s="34" t="s">
        <v>46</v>
      </c>
      <c r="E51" s="35">
        <v>68.23</v>
      </c>
      <c r="F51" s="35">
        <v>68.23</v>
      </c>
      <c r="G51" s="35">
        <v>0</v>
      </c>
      <c r="H51" s="35">
        <v>68.23</v>
      </c>
      <c r="I51" s="35">
        <v>68.23</v>
      </c>
      <c r="J51" s="35">
        <v>0</v>
      </c>
      <c r="K51" s="35">
        <v>0</v>
      </c>
      <c r="L51" s="35">
        <v>68.23</v>
      </c>
      <c r="M51" s="35">
        <v>0</v>
      </c>
      <c r="N51" s="35">
        <v>0</v>
      </c>
      <c r="O51" s="35">
        <v>0</v>
      </c>
      <c r="P51" s="35">
        <v>0</v>
      </c>
    </row>
    <row r="52" spans="1:16" s="8" customFormat="1" ht="15" customHeight="1" x14ac:dyDescent="0.25">
      <c r="A52" s="72" t="s">
        <v>55</v>
      </c>
      <c r="B52" s="17" t="s">
        <v>21</v>
      </c>
      <c r="C52" s="41" t="s">
        <v>47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3"/>
    </row>
    <row r="53" spans="1:16" s="8" customFormat="1" ht="15" customHeight="1" x14ac:dyDescent="0.25">
      <c r="A53" s="73"/>
      <c r="B53" s="17" t="s">
        <v>22</v>
      </c>
      <c r="C53" s="41" t="s">
        <v>48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3"/>
    </row>
    <row r="54" spans="1:16" s="8" customFormat="1" ht="15" customHeight="1" x14ac:dyDescent="0.25">
      <c r="A54" s="73"/>
      <c r="B54" s="17" t="s">
        <v>23</v>
      </c>
      <c r="C54" s="41" t="s">
        <v>49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3"/>
    </row>
    <row r="55" spans="1:16" s="8" customFormat="1" ht="15" customHeight="1" x14ac:dyDescent="0.25">
      <c r="A55" s="73"/>
      <c r="B55" s="17" t="s">
        <v>24</v>
      </c>
      <c r="C55" s="41" t="s">
        <v>50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3"/>
    </row>
    <row r="56" spans="1:16" s="8" customFormat="1" ht="15" customHeight="1" x14ac:dyDescent="0.25">
      <c r="A56" s="73"/>
      <c r="B56" s="24" t="s">
        <v>25</v>
      </c>
      <c r="C56" s="75" t="s">
        <v>20</v>
      </c>
      <c r="D56" s="76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3"/>
    </row>
    <row r="57" spans="1:16" s="40" customFormat="1" ht="15" customHeight="1" x14ac:dyDescent="0.25">
      <c r="A57" s="73"/>
      <c r="B57" s="77">
        <v>2019</v>
      </c>
      <c r="C57" s="80"/>
      <c r="D57" s="38">
        <v>720</v>
      </c>
      <c r="E57" s="39">
        <f>E58</f>
        <v>310055.84999999998</v>
      </c>
      <c r="F57" s="39">
        <f t="shared" ref="F57:P57" si="14">F58</f>
        <v>46508.37</v>
      </c>
      <c r="G57" s="39">
        <f t="shared" si="14"/>
        <v>263547.48000000004</v>
      </c>
      <c r="H57" s="39">
        <f t="shared" si="14"/>
        <v>310055.84999999998</v>
      </c>
      <c r="I57" s="39">
        <f t="shared" si="14"/>
        <v>46508.37</v>
      </c>
      <c r="J57" s="39">
        <f t="shared" si="14"/>
        <v>0</v>
      </c>
      <c r="K57" s="39">
        <f t="shared" si="14"/>
        <v>0</v>
      </c>
      <c r="L57" s="39">
        <f t="shared" si="14"/>
        <v>46508.37</v>
      </c>
      <c r="M57" s="39">
        <f t="shared" si="14"/>
        <v>263547.48000000004</v>
      </c>
      <c r="N57" s="39">
        <f t="shared" si="14"/>
        <v>0</v>
      </c>
      <c r="O57" s="39">
        <f t="shared" si="14"/>
        <v>0</v>
      </c>
      <c r="P57" s="39">
        <f t="shared" si="14"/>
        <v>263547.48000000004</v>
      </c>
    </row>
    <row r="58" spans="1:16" s="8" customFormat="1" ht="15" customHeight="1" x14ac:dyDescent="0.25">
      <c r="A58" s="73"/>
      <c r="B58" s="78"/>
      <c r="C58" s="81"/>
      <c r="D58" s="20">
        <v>72095</v>
      </c>
      <c r="E58" s="25">
        <f>E59+E60+E61+E62</f>
        <v>310055.84999999998</v>
      </c>
      <c r="F58" s="25">
        <f t="shared" ref="F58:P58" si="15">F59+F60+F61+F62</f>
        <v>46508.37</v>
      </c>
      <c r="G58" s="25">
        <f t="shared" si="15"/>
        <v>263547.48000000004</v>
      </c>
      <c r="H58" s="25">
        <f t="shared" si="15"/>
        <v>310055.84999999998</v>
      </c>
      <c r="I58" s="25">
        <f t="shared" si="15"/>
        <v>46508.37</v>
      </c>
      <c r="J58" s="25">
        <f t="shared" si="15"/>
        <v>0</v>
      </c>
      <c r="K58" s="25">
        <f t="shared" si="15"/>
        <v>0</v>
      </c>
      <c r="L58" s="25">
        <f t="shared" si="15"/>
        <v>46508.37</v>
      </c>
      <c r="M58" s="25">
        <f t="shared" si="15"/>
        <v>263547.48000000004</v>
      </c>
      <c r="N58" s="25">
        <f t="shared" si="15"/>
        <v>0</v>
      </c>
      <c r="O58" s="25">
        <f t="shared" si="15"/>
        <v>0</v>
      </c>
      <c r="P58" s="25">
        <f t="shared" si="15"/>
        <v>263547.48000000004</v>
      </c>
    </row>
    <row r="59" spans="1:16" s="29" customFormat="1" ht="15" customHeight="1" x14ac:dyDescent="0.25">
      <c r="A59" s="73"/>
      <c r="B59" s="78"/>
      <c r="C59" s="81"/>
      <c r="D59" s="26" t="s">
        <v>56</v>
      </c>
      <c r="E59" s="27">
        <v>1039.6400000000001</v>
      </c>
      <c r="F59" s="28">
        <v>0</v>
      </c>
      <c r="G59" s="28">
        <v>1039.6400000000001</v>
      </c>
      <c r="H59" s="28">
        <v>1039.6400000000001</v>
      </c>
      <c r="I59" s="28">
        <v>0</v>
      </c>
      <c r="J59" s="28">
        <v>0</v>
      </c>
      <c r="K59" s="28">
        <v>0</v>
      </c>
      <c r="L59" s="28">
        <v>0</v>
      </c>
      <c r="M59" s="28">
        <v>1039.6400000000001</v>
      </c>
      <c r="N59" s="28">
        <v>0</v>
      </c>
      <c r="O59" s="28">
        <v>0</v>
      </c>
      <c r="P59" s="28">
        <v>1039.6400000000001</v>
      </c>
    </row>
    <row r="60" spans="1:16" s="29" customFormat="1" ht="15" customHeight="1" x14ac:dyDescent="0.25">
      <c r="A60" s="73"/>
      <c r="B60" s="78"/>
      <c r="C60" s="81"/>
      <c r="D60" s="26" t="s">
        <v>57</v>
      </c>
      <c r="E60" s="27">
        <v>183.46</v>
      </c>
      <c r="F60" s="28">
        <v>183.46</v>
      </c>
      <c r="G60" s="28">
        <v>0</v>
      </c>
      <c r="H60" s="28">
        <v>183.46</v>
      </c>
      <c r="I60" s="28">
        <v>183.46</v>
      </c>
      <c r="J60" s="28">
        <v>0</v>
      </c>
      <c r="K60" s="28">
        <v>0</v>
      </c>
      <c r="L60" s="28">
        <v>183.46</v>
      </c>
      <c r="M60" s="28">
        <v>0</v>
      </c>
      <c r="N60" s="28">
        <v>0</v>
      </c>
      <c r="O60" s="28">
        <v>0</v>
      </c>
      <c r="P60" s="28">
        <v>0</v>
      </c>
    </row>
    <row r="61" spans="1:16" s="29" customFormat="1" ht="15" customHeight="1" x14ac:dyDescent="0.25">
      <c r="A61" s="73"/>
      <c r="B61" s="78"/>
      <c r="C61" s="81"/>
      <c r="D61" s="26" t="s">
        <v>59</v>
      </c>
      <c r="E61" s="28">
        <v>262507.84000000003</v>
      </c>
      <c r="F61" s="28">
        <v>0</v>
      </c>
      <c r="G61" s="28">
        <v>262507.84000000003</v>
      </c>
      <c r="H61" s="28">
        <v>262507.84000000003</v>
      </c>
      <c r="I61" s="28">
        <v>0</v>
      </c>
      <c r="J61" s="28">
        <v>0</v>
      </c>
      <c r="K61" s="28">
        <v>0</v>
      </c>
      <c r="L61" s="28">
        <v>0</v>
      </c>
      <c r="M61" s="28">
        <v>262507.84000000003</v>
      </c>
      <c r="N61" s="28">
        <v>0</v>
      </c>
      <c r="O61" s="28">
        <v>0</v>
      </c>
      <c r="P61" s="28">
        <v>262507.84000000003</v>
      </c>
    </row>
    <row r="62" spans="1:16" s="29" customFormat="1" ht="15" customHeight="1" x14ac:dyDescent="0.25">
      <c r="A62" s="74"/>
      <c r="B62" s="79"/>
      <c r="C62" s="82"/>
      <c r="D62" s="26" t="s">
        <v>60</v>
      </c>
      <c r="E62" s="5">
        <v>46324.91</v>
      </c>
      <c r="F62" s="5">
        <v>46324.91</v>
      </c>
      <c r="G62" s="5">
        <v>0</v>
      </c>
      <c r="H62" s="5">
        <v>46324.91</v>
      </c>
      <c r="I62" s="5">
        <v>46324.91</v>
      </c>
      <c r="J62" s="5">
        <v>0</v>
      </c>
      <c r="K62" s="5">
        <v>0</v>
      </c>
      <c r="L62" s="5">
        <v>46324.91</v>
      </c>
      <c r="M62" s="5">
        <v>0</v>
      </c>
      <c r="N62" s="5">
        <v>0</v>
      </c>
      <c r="O62" s="5">
        <v>0</v>
      </c>
      <c r="P62" s="5">
        <v>0</v>
      </c>
    </row>
    <row r="63" spans="1:16" x14ac:dyDescent="0.25">
      <c r="A63" s="65" t="s">
        <v>62</v>
      </c>
      <c r="B63" s="83" t="s">
        <v>21</v>
      </c>
      <c r="C63" s="52" t="s">
        <v>32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4"/>
    </row>
    <row r="64" spans="1:16" x14ac:dyDescent="0.25">
      <c r="A64" s="66"/>
      <c r="B64" s="83" t="s">
        <v>22</v>
      </c>
      <c r="C64" s="52" t="s">
        <v>33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4"/>
    </row>
    <row r="65" spans="1:16" x14ac:dyDescent="0.25">
      <c r="A65" s="66"/>
      <c r="B65" s="83" t="s">
        <v>23</v>
      </c>
      <c r="C65" s="52" t="s">
        <v>40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4"/>
    </row>
    <row r="66" spans="1:16" x14ac:dyDescent="0.25">
      <c r="A66" s="66"/>
      <c r="B66" s="83" t="s">
        <v>24</v>
      </c>
      <c r="C66" s="52" t="s">
        <v>63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4"/>
    </row>
    <row r="67" spans="1:16" x14ac:dyDescent="0.25">
      <c r="A67" s="66"/>
      <c r="B67" s="83" t="s">
        <v>25</v>
      </c>
      <c r="C67" s="55" t="s">
        <v>20</v>
      </c>
      <c r="D67" s="56"/>
      <c r="E67" s="84">
        <v>36740</v>
      </c>
      <c r="F67" s="84">
        <f t="shared" ref="F67:P68" si="16">F68</f>
        <v>3720.37</v>
      </c>
      <c r="G67" s="84">
        <f t="shared" si="16"/>
        <v>33019.629999999997</v>
      </c>
      <c r="H67" s="84">
        <f t="shared" si="16"/>
        <v>36740</v>
      </c>
      <c r="I67" s="84">
        <f t="shared" si="16"/>
        <v>3720.37</v>
      </c>
      <c r="J67" s="84">
        <f t="shared" si="16"/>
        <v>0</v>
      </c>
      <c r="K67" s="84">
        <f t="shared" si="16"/>
        <v>0</v>
      </c>
      <c r="L67" s="84">
        <f t="shared" si="16"/>
        <v>3720.37</v>
      </c>
      <c r="M67" s="84">
        <f t="shared" si="16"/>
        <v>33019.629999999997</v>
      </c>
      <c r="N67" s="84">
        <f t="shared" si="16"/>
        <v>0</v>
      </c>
      <c r="O67" s="84">
        <f t="shared" si="16"/>
        <v>0</v>
      </c>
      <c r="P67" s="84">
        <f t="shared" si="16"/>
        <v>33019.629999999997</v>
      </c>
    </row>
    <row r="68" spans="1:16" x14ac:dyDescent="0.25">
      <c r="A68" s="66"/>
      <c r="B68" s="57">
        <v>2019</v>
      </c>
      <c r="C68" s="68"/>
      <c r="D68" s="14">
        <v>852</v>
      </c>
      <c r="E68" s="85">
        <f>E69</f>
        <v>36740</v>
      </c>
      <c r="F68" s="85">
        <f t="shared" si="16"/>
        <v>3720.37</v>
      </c>
      <c r="G68" s="85">
        <f t="shared" si="16"/>
        <v>33019.629999999997</v>
      </c>
      <c r="H68" s="85">
        <f t="shared" si="16"/>
        <v>36740</v>
      </c>
      <c r="I68" s="85">
        <f t="shared" si="16"/>
        <v>3720.37</v>
      </c>
      <c r="J68" s="85">
        <f t="shared" si="16"/>
        <v>0</v>
      </c>
      <c r="K68" s="85">
        <f t="shared" si="16"/>
        <v>0</v>
      </c>
      <c r="L68" s="85">
        <f t="shared" si="16"/>
        <v>3720.37</v>
      </c>
      <c r="M68" s="85">
        <f t="shared" si="16"/>
        <v>33019.629999999997</v>
      </c>
      <c r="N68" s="85">
        <f t="shared" si="16"/>
        <v>0</v>
      </c>
      <c r="O68" s="85">
        <f t="shared" si="16"/>
        <v>0</v>
      </c>
      <c r="P68" s="85">
        <f t="shared" si="16"/>
        <v>33019.629999999997</v>
      </c>
    </row>
    <row r="69" spans="1:16" x14ac:dyDescent="0.25">
      <c r="A69" s="66"/>
      <c r="B69" s="58"/>
      <c r="C69" s="69"/>
      <c r="D69" s="14">
        <v>85295</v>
      </c>
      <c r="E69" s="85">
        <f>E70+E71+E72+E73+E74+E75</f>
        <v>36740</v>
      </c>
      <c r="F69" s="85">
        <f t="shared" ref="F69:P69" si="17">F70+F71+F72+F73+F74+F75</f>
        <v>3720.37</v>
      </c>
      <c r="G69" s="85">
        <f t="shared" si="17"/>
        <v>33019.629999999997</v>
      </c>
      <c r="H69" s="85">
        <f t="shared" si="17"/>
        <v>36740</v>
      </c>
      <c r="I69" s="85">
        <f t="shared" si="17"/>
        <v>3720.37</v>
      </c>
      <c r="J69" s="85">
        <f t="shared" si="17"/>
        <v>0</v>
      </c>
      <c r="K69" s="85">
        <f t="shared" si="17"/>
        <v>0</v>
      </c>
      <c r="L69" s="85">
        <f t="shared" si="17"/>
        <v>3720.37</v>
      </c>
      <c r="M69" s="85">
        <f t="shared" si="17"/>
        <v>33019.629999999997</v>
      </c>
      <c r="N69" s="85">
        <f t="shared" si="17"/>
        <v>0</v>
      </c>
      <c r="O69" s="85">
        <f t="shared" si="17"/>
        <v>0</v>
      </c>
      <c r="P69" s="85">
        <f t="shared" si="17"/>
        <v>33019.629999999997</v>
      </c>
    </row>
    <row r="70" spans="1:16" x14ac:dyDescent="0.25">
      <c r="A70" s="66"/>
      <c r="B70" s="58"/>
      <c r="C70" s="69"/>
      <c r="D70" s="26" t="s">
        <v>36</v>
      </c>
      <c r="E70" s="86">
        <v>27720.67</v>
      </c>
      <c r="F70" s="86">
        <v>0</v>
      </c>
      <c r="G70" s="86">
        <v>27720.67</v>
      </c>
      <c r="H70" s="86">
        <v>27720.67</v>
      </c>
      <c r="I70" s="86">
        <v>0</v>
      </c>
      <c r="J70" s="86">
        <v>0</v>
      </c>
      <c r="K70" s="86">
        <v>0</v>
      </c>
      <c r="L70" s="86">
        <v>0</v>
      </c>
      <c r="M70" s="86">
        <v>27720.67</v>
      </c>
      <c r="N70" s="86">
        <v>0</v>
      </c>
      <c r="O70" s="86">
        <v>0</v>
      </c>
      <c r="P70" s="86">
        <v>27720.67</v>
      </c>
    </row>
    <row r="71" spans="1:16" x14ac:dyDescent="0.25">
      <c r="A71" s="66"/>
      <c r="B71" s="58"/>
      <c r="C71" s="69"/>
      <c r="D71" s="26" t="s">
        <v>42</v>
      </c>
      <c r="E71" s="86">
        <v>3123.33</v>
      </c>
      <c r="F71" s="86">
        <v>3123.33</v>
      </c>
      <c r="G71" s="86">
        <v>0</v>
      </c>
      <c r="H71" s="86">
        <v>3123.33</v>
      </c>
      <c r="I71" s="86">
        <v>3123.33</v>
      </c>
      <c r="J71" s="86">
        <v>0</v>
      </c>
      <c r="K71" s="86">
        <v>0</v>
      </c>
      <c r="L71" s="86">
        <v>3123.33</v>
      </c>
      <c r="M71" s="86">
        <v>0</v>
      </c>
      <c r="N71" s="86">
        <v>0</v>
      </c>
      <c r="O71" s="86">
        <v>0</v>
      </c>
      <c r="P71" s="86">
        <v>0</v>
      </c>
    </row>
    <row r="72" spans="1:16" x14ac:dyDescent="0.25">
      <c r="A72" s="66"/>
      <c r="B72" s="58"/>
      <c r="C72" s="69"/>
      <c r="D72" s="26" t="s">
        <v>43</v>
      </c>
      <c r="E72" s="86">
        <v>4798.3599999999997</v>
      </c>
      <c r="F72" s="86">
        <v>0</v>
      </c>
      <c r="G72" s="86">
        <v>4798.3599999999997</v>
      </c>
      <c r="H72" s="86">
        <v>4798.3599999999997</v>
      </c>
      <c r="I72" s="86">
        <v>0</v>
      </c>
      <c r="J72" s="86">
        <v>0</v>
      </c>
      <c r="K72" s="86">
        <v>0</v>
      </c>
      <c r="L72" s="86">
        <v>0</v>
      </c>
      <c r="M72" s="86">
        <v>4798.3599999999997</v>
      </c>
      <c r="N72" s="86">
        <v>0</v>
      </c>
      <c r="O72" s="86">
        <v>0</v>
      </c>
      <c r="P72" s="86">
        <v>4798.3599999999997</v>
      </c>
    </row>
    <row r="73" spans="1:16" x14ac:dyDescent="0.25">
      <c r="A73" s="66"/>
      <c r="B73" s="58"/>
      <c r="C73" s="69"/>
      <c r="D73" s="26" t="s">
        <v>44</v>
      </c>
      <c r="E73" s="86">
        <v>540.64</v>
      </c>
      <c r="F73" s="86">
        <v>540.64</v>
      </c>
      <c r="G73" s="86">
        <v>0</v>
      </c>
      <c r="H73" s="86">
        <v>540.64</v>
      </c>
      <c r="I73" s="86">
        <v>540.64</v>
      </c>
      <c r="J73" s="86">
        <v>0</v>
      </c>
      <c r="K73" s="86">
        <v>0</v>
      </c>
      <c r="L73" s="86">
        <v>540.64</v>
      </c>
      <c r="M73" s="86">
        <v>0</v>
      </c>
      <c r="N73" s="86">
        <v>0</v>
      </c>
      <c r="O73" s="86">
        <v>0</v>
      </c>
      <c r="P73" s="86">
        <v>0</v>
      </c>
    </row>
    <row r="74" spans="1:16" x14ac:dyDescent="0.25">
      <c r="A74" s="66"/>
      <c r="B74" s="58"/>
      <c r="C74" s="69"/>
      <c r="D74" s="26" t="s">
        <v>45</v>
      </c>
      <c r="E74" s="87">
        <v>500.6</v>
      </c>
      <c r="F74" s="87">
        <v>0</v>
      </c>
      <c r="G74" s="87">
        <v>500.6</v>
      </c>
      <c r="H74" s="87">
        <v>500.6</v>
      </c>
      <c r="I74" s="87">
        <v>0</v>
      </c>
      <c r="J74" s="87">
        <v>0</v>
      </c>
      <c r="K74" s="87">
        <v>0</v>
      </c>
      <c r="L74" s="87">
        <v>0</v>
      </c>
      <c r="M74" s="87">
        <v>500.6</v>
      </c>
      <c r="N74" s="87">
        <v>0</v>
      </c>
      <c r="O74" s="87">
        <v>0</v>
      </c>
      <c r="P74" s="87">
        <v>500.6</v>
      </c>
    </row>
    <row r="75" spans="1:16" x14ac:dyDescent="0.25">
      <c r="A75" s="67"/>
      <c r="B75" s="59"/>
      <c r="C75" s="88"/>
      <c r="D75" s="26" t="s">
        <v>46</v>
      </c>
      <c r="E75" s="87">
        <v>56.4</v>
      </c>
      <c r="F75" s="87">
        <v>56.4</v>
      </c>
      <c r="G75" s="87">
        <v>0</v>
      </c>
      <c r="H75" s="87">
        <v>56.4</v>
      </c>
      <c r="I75" s="87">
        <v>56.4</v>
      </c>
      <c r="J75" s="87">
        <v>0</v>
      </c>
      <c r="K75" s="87">
        <v>0</v>
      </c>
      <c r="L75" s="87">
        <v>56.4</v>
      </c>
      <c r="M75" s="87">
        <v>0</v>
      </c>
      <c r="N75" s="87">
        <v>0</v>
      </c>
      <c r="O75" s="87">
        <v>0</v>
      </c>
      <c r="P75" s="87">
        <v>0</v>
      </c>
    </row>
    <row r="76" spans="1:16" x14ac:dyDescent="0.25">
      <c r="A76" s="30" t="s">
        <v>37</v>
      </c>
      <c r="B76" s="31" t="s">
        <v>38</v>
      </c>
      <c r="C76" s="20" t="s">
        <v>20</v>
      </c>
      <c r="D76" s="21"/>
      <c r="E76" s="7">
        <f>E22+E12</f>
        <v>554050.91999999993</v>
      </c>
      <c r="F76" s="7">
        <f>F22+F12</f>
        <v>91485.73</v>
      </c>
      <c r="G76" s="7">
        <f>G22+G12</f>
        <v>462565.19000000006</v>
      </c>
      <c r="H76" s="7">
        <f>H22+H12</f>
        <v>554050.91999999993</v>
      </c>
      <c r="I76" s="7">
        <f>I22+I12</f>
        <v>91485.73</v>
      </c>
      <c r="J76" s="7">
        <f>J22+J12</f>
        <v>0</v>
      </c>
      <c r="K76" s="7">
        <f>K22+K12</f>
        <v>0</v>
      </c>
      <c r="L76" s="7">
        <f>L22+L12</f>
        <v>91485.73</v>
      </c>
      <c r="M76" s="7">
        <f>M22+M12</f>
        <v>462565.19000000006</v>
      </c>
      <c r="N76" s="7">
        <f>N22+N12</f>
        <v>0</v>
      </c>
      <c r="O76" s="7">
        <f>O22+O12</f>
        <v>0</v>
      </c>
      <c r="P76" s="7">
        <f>P22+P12</f>
        <v>462565.19000000006</v>
      </c>
    </row>
  </sheetData>
  <mergeCells count="67">
    <mergeCell ref="A63:A75"/>
    <mergeCell ref="C63:P63"/>
    <mergeCell ref="C64:P64"/>
    <mergeCell ref="C65:P65"/>
    <mergeCell ref="C66:P66"/>
    <mergeCell ref="C67:D67"/>
    <mergeCell ref="B68:B75"/>
    <mergeCell ref="C68:C75"/>
    <mergeCell ref="A52:A62"/>
    <mergeCell ref="C56:D56"/>
    <mergeCell ref="B57:B62"/>
    <mergeCell ref="C57:C62"/>
    <mergeCell ref="C52:P52"/>
    <mergeCell ref="C53:P53"/>
    <mergeCell ref="C54:P54"/>
    <mergeCell ref="C55:P55"/>
    <mergeCell ref="A39:A51"/>
    <mergeCell ref="C39:P39"/>
    <mergeCell ref="C40:P40"/>
    <mergeCell ref="C41:P41"/>
    <mergeCell ref="C42:P42"/>
    <mergeCell ref="C43:D43"/>
    <mergeCell ref="B44:B51"/>
    <mergeCell ref="C44:C51"/>
    <mergeCell ref="C25:P25"/>
    <mergeCell ref="C27:D27"/>
    <mergeCell ref="C26:P26"/>
    <mergeCell ref="A13:A21"/>
    <mergeCell ref="B18:B21"/>
    <mergeCell ref="C16:P16"/>
    <mergeCell ref="C17:D17"/>
    <mergeCell ref="C18:C21"/>
    <mergeCell ref="A23:A38"/>
    <mergeCell ref="C23:P23"/>
    <mergeCell ref="C28:C38"/>
    <mergeCell ref="B28:B38"/>
    <mergeCell ref="C24:P24"/>
    <mergeCell ref="C22:D22"/>
    <mergeCell ref="C15:P15"/>
    <mergeCell ref="C13:P13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F4:G4"/>
    <mergeCell ref="L9:L10"/>
    <mergeCell ref="M8:M10"/>
    <mergeCell ref="C14:P14"/>
    <mergeCell ref="A4:A10"/>
    <mergeCell ref="B4:B10"/>
    <mergeCell ref="C4:C10"/>
    <mergeCell ref="D4:D10"/>
    <mergeCell ref="E4:E10"/>
    <mergeCell ref="C12:D12"/>
    <mergeCell ref="I8:I10"/>
    <mergeCell ref="J9:J10"/>
    <mergeCell ref="K9:K10"/>
    <mergeCell ref="N9:N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2019-02-06T17:13:52Z</dcterms:modified>
</cp:coreProperties>
</file>