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Arkusz1" sheetId="1" r:id="rId1"/>
    <sheet name="Arkusz2" sheetId="2" r:id="rId2"/>
    <sheet name="Arkusz3" sheetId="3" r:id="rId3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P22" i="1" l="1"/>
  <c r="M22" i="1"/>
  <c r="L22" i="1"/>
  <c r="I22" i="1"/>
  <c r="H22" i="1"/>
  <c r="G22" i="1"/>
  <c r="F22" i="1"/>
  <c r="E22" i="1"/>
  <c r="G68" i="1"/>
  <c r="F68" i="1"/>
  <c r="E68" i="1"/>
  <c r="P68" i="1" l="1"/>
  <c r="O68" i="1"/>
  <c r="N68" i="1"/>
  <c r="M68" i="1"/>
  <c r="L68" i="1"/>
  <c r="K68" i="1"/>
  <c r="J68" i="1"/>
  <c r="I68" i="1"/>
  <c r="H68" i="1"/>
  <c r="H67" i="1" s="1"/>
  <c r="H66" i="1" s="1"/>
  <c r="G67" i="1"/>
  <c r="G66" i="1" s="1"/>
  <c r="P67" i="1"/>
  <c r="P66" i="1" s="1"/>
  <c r="O67" i="1"/>
  <c r="N67" i="1"/>
  <c r="M67" i="1"/>
  <c r="M66" i="1" s="1"/>
  <c r="L67" i="1"/>
  <c r="L66" i="1" s="1"/>
  <c r="K67" i="1"/>
  <c r="J67" i="1"/>
  <c r="I67" i="1"/>
  <c r="I66" i="1" s="1"/>
  <c r="F67" i="1"/>
  <c r="F66" i="1" s="1"/>
  <c r="O66" i="1"/>
  <c r="N66" i="1"/>
  <c r="K66" i="1"/>
  <c r="J66" i="1"/>
  <c r="P55" i="1"/>
  <c r="O55" i="1"/>
  <c r="N55" i="1"/>
  <c r="M55" i="1"/>
  <c r="L55" i="1"/>
  <c r="K55" i="1"/>
  <c r="J55" i="1"/>
  <c r="I55" i="1"/>
  <c r="H55" i="1"/>
  <c r="G55" i="1"/>
  <c r="F55" i="1"/>
  <c r="E55" i="1"/>
  <c r="P54" i="1"/>
  <c r="O54" i="1"/>
  <c r="N54" i="1"/>
  <c r="M54" i="1"/>
  <c r="L54" i="1"/>
  <c r="K54" i="1"/>
  <c r="J54" i="1"/>
  <c r="I54" i="1"/>
  <c r="H54" i="1"/>
  <c r="G54" i="1"/>
  <c r="F54" i="1"/>
  <c r="E54" i="1"/>
  <c r="P53" i="1"/>
  <c r="O53" i="1"/>
  <c r="N53" i="1"/>
  <c r="M53" i="1"/>
  <c r="L53" i="1"/>
  <c r="K53" i="1"/>
  <c r="J53" i="1"/>
  <c r="I53" i="1"/>
  <c r="H53" i="1"/>
  <c r="G53" i="1"/>
  <c r="F53" i="1"/>
  <c r="P42" i="1"/>
  <c r="O42" i="1"/>
  <c r="N42" i="1"/>
  <c r="M42" i="1"/>
  <c r="L42" i="1"/>
  <c r="K42" i="1"/>
  <c r="J42" i="1"/>
  <c r="I42" i="1"/>
  <c r="H42" i="1"/>
  <c r="G42" i="1"/>
  <c r="F42" i="1"/>
  <c r="E42" i="1"/>
  <c r="P41" i="1"/>
  <c r="O41" i="1"/>
  <c r="N41" i="1"/>
  <c r="M41" i="1"/>
  <c r="L41" i="1"/>
  <c r="K41" i="1"/>
  <c r="J41" i="1"/>
  <c r="I41" i="1"/>
  <c r="H41" i="1"/>
  <c r="G41" i="1"/>
  <c r="F41" i="1"/>
  <c r="E41" i="1"/>
  <c r="P40" i="1"/>
  <c r="O40" i="1"/>
  <c r="N40" i="1"/>
  <c r="M40" i="1"/>
  <c r="L40" i="1"/>
  <c r="K40" i="1"/>
  <c r="J40" i="1"/>
  <c r="I40" i="1"/>
  <c r="H40" i="1"/>
  <c r="G40" i="1"/>
  <c r="F40" i="1"/>
  <c r="E40" i="1"/>
  <c r="P29" i="1"/>
  <c r="O29" i="1"/>
  <c r="N29" i="1"/>
  <c r="M29" i="1"/>
  <c r="L29" i="1"/>
  <c r="K29" i="1"/>
  <c r="J29" i="1"/>
  <c r="I29" i="1"/>
  <c r="H29" i="1"/>
  <c r="G29" i="1"/>
  <c r="F29" i="1"/>
  <c r="E29" i="1"/>
  <c r="P28" i="1"/>
  <c r="O28" i="1"/>
  <c r="N28" i="1"/>
  <c r="M28" i="1"/>
  <c r="L28" i="1"/>
  <c r="K28" i="1"/>
  <c r="J28" i="1"/>
  <c r="I28" i="1"/>
  <c r="H28" i="1"/>
  <c r="G28" i="1"/>
  <c r="F28" i="1"/>
  <c r="E28" i="1"/>
  <c r="P27" i="1"/>
  <c r="O27" i="1"/>
  <c r="N27" i="1"/>
  <c r="N22" i="1" s="1"/>
  <c r="M27" i="1"/>
  <c r="L27" i="1"/>
  <c r="K27" i="1"/>
  <c r="J27" i="1"/>
  <c r="I27" i="1"/>
  <c r="H27" i="1"/>
  <c r="G27" i="1"/>
  <c r="F27" i="1"/>
  <c r="E27" i="1"/>
  <c r="K22" i="1"/>
  <c r="J22" i="1"/>
  <c r="P19" i="1"/>
  <c r="O19" i="1"/>
  <c r="N19" i="1"/>
  <c r="M19" i="1"/>
  <c r="L19" i="1"/>
  <c r="K19" i="1"/>
  <c r="J19" i="1"/>
  <c r="I19" i="1"/>
  <c r="H19" i="1"/>
  <c r="G19" i="1"/>
  <c r="F19" i="1"/>
  <c r="E19" i="1"/>
  <c r="P18" i="1"/>
  <c r="O18" i="1"/>
  <c r="N18" i="1"/>
  <c r="M18" i="1"/>
  <c r="L18" i="1"/>
  <c r="K18" i="1"/>
  <c r="J18" i="1"/>
  <c r="I18" i="1"/>
  <c r="H18" i="1"/>
  <c r="G18" i="1"/>
  <c r="F18" i="1"/>
  <c r="E18" i="1"/>
  <c r="P17" i="1"/>
  <c r="O17" i="1"/>
  <c r="N17" i="1"/>
  <c r="M17" i="1"/>
  <c r="L17" i="1"/>
  <c r="K17" i="1"/>
  <c r="J17" i="1"/>
  <c r="I17" i="1"/>
  <c r="H17" i="1"/>
  <c r="G17" i="1"/>
  <c r="F17" i="1"/>
  <c r="E17" i="1"/>
  <c r="P12" i="1"/>
  <c r="O12" i="1"/>
  <c r="N12" i="1"/>
  <c r="M12" i="1"/>
  <c r="L12" i="1"/>
  <c r="K12" i="1"/>
  <c r="J12" i="1"/>
  <c r="I12" i="1"/>
  <c r="H12" i="1"/>
  <c r="G12" i="1"/>
  <c r="F12" i="1"/>
  <c r="E12" i="1"/>
  <c r="O22" i="1" l="1"/>
  <c r="O78" i="1" s="1"/>
  <c r="E78" i="1"/>
  <c r="G78" i="1"/>
  <c r="I78" i="1"/>
  <c r="K78" i="1"/>
  <c r="M78" i="1"/>
  <c r="F78" i="1"/>
  <c r="H78" i="1"/>
  <c r="J78" i="1"/>
  <c r="L78" i="1"/>
  <c r="N78" i="1"/>
  <c r="P78" i="1"/>
</calcChain>
</file>

<file path=xl/sharedStrings.xml><?xml version="1.0" encoding="utf-8"?>
<sst xmlns="http://schemas.openxmlformats.org/spreadsheetml/2006/main" count="119" uniqueCount="63">
  <si>
    <t xml:space="preserve">Wydatki na programy i projekty realizowane ze środków pochodzących z funduszy strukturalnych i Funduszu Spójności oraz pozostałe środki pochodzące ze źródeł zagranicznych nie podlegających zwrotowi </t>
  </si>
  <si>
    <t>Lp.</t>
  </si>
  <si>
    <t>Projekt</t>
  </si>
  <si>
    <t>Kategoria interwencji funduszy strukturalnych</t>
  </si>
  <si>
    <t>klasyfikacja (dział, rozdział, paragraf)</t>
  </si>
  <si>
    <t>Wydatki w okresie realizacji Projektu (całkowita wartość Projektu) (6+7)</t>
  </si>
  <si>
    <t>w tym:</t>
  </si>
  <si>
    <t>Planowane wydatki</t>
  </si>
  <si>
    <t>Środki z budżetu krajowego</t>
  </si>
  <si>
    <t>Środki z budżetu UE</t>
  </si>
  <si>
    <t>2021 r.</t>
  </si>
  <si>
    <t>Wydatki razem (9+13)</t>
  </si>
  <si>
    <t>z tego :</t>
  </si>
  <si>
    <t>Środki z budżetu krajowego **</t>
  </si>
  <si>
    <t>wydatki razem (10+11+12)</t>
  </si>
  <si>
    <t>z tego źródła finansowania:</t>
  </si>
  <si>
    <t>Wydatki razem (14+15+16)</t>
  </si>
  <si>
    <t>pożyczki i kredyty</t>
  </si>
  <si>
    <t xml:space="preserve">obligacje </t>
  </si>
  <si>
    <t>pozostałe</t>
  </si>
  <si>
    <t>obligacje</t>
  </si>
  <si>
    <t>1.</t>
  </si>
  <si>
    <t>Wydatki majatkowe razem</t>
  </si>
  <si>
    <t>x</t>
  </si>
  <si>
    <t>1.1</t>
  </si>
  <si>
    <t>Program:</t>
  </si>
  <si>
    <t>Regionalny Program Operacyjny Województwo Warmińsko-Mazurskie na lata 2014-2020</t>
  </si>
  <si>
    <t>Priorytet:</t>
  </si>
  <si>
    <t>Cyfrowy region</t>
  </si>
  <si>
    <t>Działanie:</t>
  </si>
  <si>
    <t>Cyfrowa dostępność informacji sektora publicznego oraz wysoka jakość e-usług publicznych</t>
  </si>
  <si>
    <t>Nazwa projektu:</t>
  </si>
  <si>
    <t>Cyfrowe usługi publiczne w Gminie Braniewo II</t>
  </si>
  <si>
    <t>Razem wydatki:</t>
  </si>
  <si>
    <t>720</t>
  </si>
  <si>
    <t>72095</t>
  </si>
  <si>
    <t>§6057</t>
  </si>
  <si>
    <t>§6059</t>
  </si>
  <si>
    <t>2.</t>
  </si>
  <si>
    <t>Wydatki bieżące razem</t>
  </si>
  <si>
    <t>2.1</t>
  </si>
  <si>
    <t>Regionalny Program Operacyjny Województwo Warmińsko-Mazurskie</t>
  </si>
  <si>
    <t>Włączenie społeczne</t>
  </si>
  <si>
    <t>Ułatwianie dostępu do przystępnych cenowo, trwałych oraz wysokiej jakości usług, w tym opieki zdrowotnej i usług socjalnych świadczonych w interesie ogólnym</t>
  </si>
  <si>
    <t>Rozwój wysokiej jakości usług społecznych w gminach Braniewo i Frombork</t>
  </si>
  <si>
    <t>§4017</t>
  </si>
  <si>
    <t>§4019</t>
  </si>
  <si>
    <t>§4117</t>
  </si>
  <si>
    <t>§4119</t>
  </si>
  <si>
    <t>§4127</t>
  </si>
  <si>
    <t>§4129</t>
  </si>
  <si>
    <t>2.2</t>
  </si>
  <si>
    <t>2.3</t>
  </si>
  <si>
    <t>Kadry dla gospodarki</t>
  </si>
  <si>
    <t>Podniesienie jakości oferty edukacyjnej ukierunkowanej na rozwój kompetencji kluczowych uczniów</t>
  </si>
  <si>
    <t>Szkoła Kompetencji Kluczowych</t>
  </si>
  <si>
    <t>3.</t>
  </si>
  <si>
    <t>Ogółem (1+2)</t>
  </si>
  <si>
    <t>§4247</t>
  </si>
  <si>
    <t>§4307</t>
  </si>
  <si>
    <t>§4309</t>
  </si>
  <si>
    <t>Nowoczesne Ścieżki Edukacji</t>
  </si>
  <si>
    <t xml:space="preserve">Załącznik Nr 4 do Uchwały Nr 48/VIII/2021 Rady Gminy Braniewo z dnia 21 maja 2021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</si>
</sst>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family val="2"/>
      <charset val="1"/>
    </font>
    <font>
      <b/>
      <sz val="12"/>
      <name val="Calibri"/>
      <family val="2"/>
      <charset val="238"/>
    </font>
    <font>
      <sz val="10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7"/>
      <color rgb="FF3F3F3F"/>
      <name val="Calibri"/>
      <family val="2"/>
      <charset val="238"/>
    </font>
    <font>
      <b/>
      <sz val="11"/>
      <color rgb="FF3F3F3F"/>
      <name val="Calibri"/>
      <family val="2"/>
      <charset val="238"/>
    </font>
    <font>
      <sz val="8.5"/>
      <color rgb="FF000000"/>
      <name val="Calibri"/>
      <family val="2"/>
      <charset val="1"/>
    </font>
    <font>
      <sz val="7"/>
      <color rgb="FF3F3F3F"/>
      <name val="Calibri"/>
      <family val="2"/>
      <charset val="238"/>
    </font>
    <font>
      <b/>
      <sz val="8"/>
      <color rgb="FF3F3F3F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color rgb="FF3F3F3F"/>
      <name val="Calibri"/>
      <family val="2"/>
      <charset val="238"/>
    </font>
    <font>
      <b/>
      <i/>
      <sz val="8"/>
      <color rgb="FF3F3F3F"/>
      <name val="Calibri"/>
      <family val="2"/>
      <charset val="238"/>
    </font>
    <font>
      <b/>
      <i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i/>
      <sz val="8"/>
      <color rgb="FF3F3F3F"/>
      <name val="Calibri"/>
      <family val="2"/>
      <charset val="238"/>
    </font>
    <font>
      <i/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rgb="FFFFFFFF"/>
        <bgColor rgb="FFF2F2F2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auto="1"/>
      </right>
      <top style="thin">
        <color rgb="FF3F3F3F"/>
      </top>
      <bottom/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auto="1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3F3F3F"/>
      </right>
      <top style="thin">
        <color rgb="FF3F3F3F"/>
      </top>
      <bottom style="thin">
        <color auto="1"/>
      </bottom>
      <diagonal/>
    </border>
  </borders>
  <cellStyleXfs count="2">
    <xf numFmtId="0" fontId="0" fillId="0" borderId="0"/>
    <xf numFmtId="0" fontId="5" fillId="2" borderId="1" applyProtection="0"/>
  </cellStyleXfs>
  <cellXfs count="52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6" fillId="0" borderId="0" xfId="0" applyFont="1"/>
    <xf numFmtId="0" fontId="4" fillId="3" borderId="1" xfId="1" applyFont="1" applyFill="1" applyAlignment="1" applyProtection="1"/>
    <xf numFmtId="0" fontId="7" fillId="4" borderId="1" xfId="1" applyFont="1" applyFill="1" applyAlignment="1" applyProtection="1">
      <alignment horizontal="center" vertical="center"/>
    </xf>
    <xf numFmtId="0" fontId="7" fillId="4" borderId="1" xfId="1" applyFont="1" applyFill="1" applyAlignment="1" applyProtection="1">
      <alignment horizontal="center" vertical="center" wrapText="1"/>
    </xf>
    <xf numFmtId="0" fontId="8" fillId="4" borderId="1" xfId="1" applyFont="1" applyFill="1" applyAlignment="1" applyProtection="1"/>
    <xf numFmtId="0" fontId="8" fillId="4" borderId="1" xfId="1" applyFont="1" applyFill="1" applyAlignment="1" applyProtection="1">
      <alignment vertical="top" wrapText="1"/>
    </xf>
    <xf numFmtId="2" fontId="8" fillId="4" borderId="1" xfId="1" applyNumberFormat="1" applyFont="1" applyFill="1" applyAlignment="1" applyProtection="1"/>
    <xf numFmtId="0" fontId="9" fillId="0" borderId="0" xfId="0" applyFont="1"/>
    <xf numFmtId="0" fontId="10" fillId="4" borderId="3" xfId="1" applyFont="1" applyFill="1" applyBorder="1" applyAlignment="1" applyProtection="1">
      <alignment horizontal="center" vertical="top"/>
    </xf>
    <xf numFmtId="0" fontId="8" fillId="4" borderId="3" xfId="1" applyFont="1" applyFill="1" applyBorder="1" applyAlignment="1" applyProtection="1">
      <alignment horizontal="center" vertical="top"/>
    </xf>
    <xf numFmtId="49" fontId="8" fillId="4" borderId="1" xfId="1" applyNumberFormat="1" applyFont="1" applyFill="1" applyAlignment="1" applyProtection="1"/>
    <xf numFmtId="49" fontId="10" fillId="4" borderId="1" xfId="1" applyNumberFormat="1" applyFont="1" applyFill="1" applyAlignment="1" applyProtection="1"/>
    <xf numFmtId="2" fontId="10" fillId="4" borderId="1" xfId="1" applyNumberFormat="1" applyFont="1" applyFill="1" applyAlignment="1" applyProtection="1"/>
    <xf numFmtId="0" fontId="8" fillId="4" borderId="1" xfId="1" applyFont="1" applyFill="1" applyAlignment="1" applyProtection="1">
      <alignment vertical="top"/>
    </xf>
    <xf numFmtId="0" fontId="11" fillId="4" borderId="6" xfId="1" applyFont="1" applyFill="1" applyBorder="1" applyAlignment="1" applyProtection="1">
      <alignment horizontal="center"/>
    </xf>
    <xf numFmtId="2" fontId="11" fillId="4" borderId="1" xfId="1" applyNumberFormat="1" applyFont="1" applyFill="1" applyAlignment="1" applyProtection="1"/>
    <xf numFmtId="0" fontId="12" fillId="0" borderId="0" xfId="0" applyFont="1"/>
    <xf numFmtId="0" fontId="10" fillId="4" borderId="6" xfId="1" applyFont="1" applyFill="1" applyBorder="1" applyAlignment="1" applyProtection="1">
      <alignment horizontal="center"/>
    </xf>
    <xf numFmtId="0" fontId="13" fillId="0" borderId="0" xfId="0" applyFont="1"/>
    <xf numFmtId="2" fontId="14" fillId="4" borderId="1" xfId="1" applyNumberFormat="1" applyFont="1" applyFill="1" applyAlignment="1" applyProtection="1"/>
    <xf numFmtId="0" fontId="15" fillId="0" borderId="0" xfId="0" applyFont="1"/>
    <xf numFmtId="0" fontId="10" fillId="4" borderId="7" xfId="1" applyFont="1" applyFill="1" applyBorder="1" applyAlignment="1" applyProtection="1">
      <alignment horizontal="center"/>
    </xf>
    <xf numFmtId="2" fontId="10" fillId="4" borderId="4" xfId="1" applyNumberFormat="1" applyFont="1" applyFill="1" applyBorder="1" applyAlignment="1" applyProtection="1"/>
    <xf numFmtId="0" fontId="8" fillId="4" borderId="1" xfId="1" applyFont="1" applyFill="1" applyBorder="1" applyAlignment="1" applyProtection="1">
      <alignment vertical="top"/>
    </xf>
    <xf numFmtId="2" fontId="8" fillId="4" borderId="1" xfId="1" applyNumberFormat="1" applyFont="1" applyFill="1" applyBorder="1" applyAlignment="1" applyProtection="1"/>
    <xf numFmtId="2" fontId="11" fillId="4" borderId="1" xfId="1" applyNumberFormat="1" applyFont="1" applyFill="1" applyBorder="1" applyAlignment="1" applyProtection="1"/>
    <xf numFmtId="2" fontId="14" fillId="4" borderId="1" xfId="1" applyNumberFormat="1" applyFont="1" applyFill="1" applyBorder="1" applyAlignment="1" applyProtection="1"/>
    <xf numFmtId="2" fontId="10" fillId="4" borderId="1" xfId="1" applyNumberFormat="1" applyFont="1" applyFill="1" applyBorder="1" applyAlignment="1" applyProtection="1"/>
    <xf numFmtId="0" fontId="8" fillId="4" borderId="9" xfId="1" applyFont="1" applyFill="1" applyBorder="1" applyAlignment="1" applyProtection="1">
      <alignment horizontal="center" vertical="center" wrapText="1"/>
    </xf>
    <xf numFmtId="0" fontId="8" fillId="4" borderId="10" xfId="1" applyFont="1" applyFill="1" applyBorder="1" applyAlignment="1" applyProtection="1">
      <alignment horizontal="center" vertical="center"/>
    </xf>
    <xf numFmtId="0" fontId="8" fillId="4" borderId="10" xfId="1" applyFont="1" applyFill="1" applyBorder="1" applyAlignment="1" applyProtection="1">
      <alignment horizontal="center"/>
    </xf>
    <xf numFmtId="0" fontId="8" fillId="4" borderId="11" xfId="1" applyFont="1" applyFill="1" applyBorder="1" applyAlignment="1" applyProtection="1">
      <alignment horizontal="center"/>
    </xf>
    <xf numFmtId="0" fontId="10" fillId="4" borderId="1" xfId="1" applyFont="1" applyFill="1" applyBorder="1" applyAlignment="1" applyProtection="1">
      <alignment horizontal="center" vertical="center" wrapText="1"/>
    </xf>
    <xf numFmtId="0" fontId="8" fillId="4" borderId="1" xfId="1" applyFont="1" applyFill="1" applyBorder="1" applyAlignment="1" applyProtection="1">
      <alignment horizontal="left"/>
    </xf>
    <xf numFmtId="0" fontId="8" fillId="4" borderId="1" xfId="1" applyFont="1" applyFill="1" applyBorder="1" applyAlignment="1" applyProtection="1">
      <alignment horizontal="center"/>
    </xf>
    <xf numFmtId="0" fontId="10" fillId="4" borderId="1" xfId="1" applyFont="1" applyFill="1" applyBorder="1" applyAlignment="1" applyProtection="1">
      <alignment horizontal="center" vertical="center"/>
    </xf>
    <xf numFmtId="0" fontId="8" fillId="4" borderId="8" xfId="1" applyFont="1" applyFill="1" applyBorder="1" applyAlignment="1" applyProtection="1">
      <alignment horizontal="center"/>
    </xf>
    <xf numFmtId="0" fontId="10" fillId="4" borderId="4" xfId="1" applyFont="1" applyFill="1" applyBorder="1" applyAlignment="1" applyProtection="1">
      <alignment horizontal="center" vertical="center" wrapText="1"/>
    </xf>
    <xf numFmtId="0" fontId="10" fillId="4" borderId="4" xfId="1" applyFont="1" applyFill="1" applyBorder="1" applyAlignment="1" applyProtection="1">
      <alignment horizontal="center" vertical="center"/>
    </xf>
    <xf numFmtId="0" fontId="8" fillId="4" borderId="5" xfId="1" applyFont="1" applyFill="1" applyBorder="1" applyAlignment="1" applyProtection="1">
      <alignment horizontal="center"/>
    </xf>
    <xf numFmtId="0" fontId="8" fillId="4" borderId="1" xfId="1" applyFont="1" applyFill="1" applyBorder="1" applyAlignment="1" applyProtection="1">
      <alignment horizontal="center" vertical="center"/>
    </xf>
    <xf numFmtId="0" fontId="10" fillId="4" borderId="1" xfId="1" applyFont="1" applyFill="1" applyBorder="1" applyAlignment="1" applyProtection="1">
      <alignment horizontal="center" vertical="top"/>
    </xf>
    <xf numFmtId="0" fontId="8" fillId="4" borderId="1" xfId="1" applyFont="1" applyFill="1" applyBorder="1" applyAlignment="1" applyProtection="1">
      <alignment horizontal="center" vertical="center" wrapText="1"/>
    </xf>
    <xf numFmtId="0" fontId="8" fillId="4" borderId="1" xfId="1" applyFont="1" applyFill="1" applyBorder="1" applyAlignment="1" applyProtection="1">
      <alignment horizontal="lef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/>
    </xf>
  </cellXfs>
  <cellStyles count="2">
    <cellStyle name="Excel Built-in Output" xfId="1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tabSelected="1" zoomScaleNormal="100" workbookViewId="0">
      <selection activeCell="N1" sqref="N1:P3"/>
    </sheetView>
  </sheetViews>
  <sheetFormatPr defaultColWidth="8.7109375" defaultRowHeight="15" x14ac:dyDescent="0.25"/>
  <cols>
    <col min="1" max="1" width="3" customWidth="1"/>
    <col min="2" max="2" width="11.5703125" customWidth="1"/>
    <col min="3" max="3" width="7" customWidth="1"/>
    <col min="4" max="4" width="6.85546875" customWidth="1"/>
    <col min="5" max="5" width="9.140625" customWidth="1"/>
    <col min="6" max="6" width="9.7109375" customWidth="1"/>
    <col min="7" max="7" width="9.28515625" customWidth="1"/>
    <col min="8" max="8" width="9.7109375" customWidth="1"/>
    <col min="9" max="9" width="10.28515625" customWidth="1"/>
    <col min="10" max="10" width="5.140625" customWidth="1"/>
    <col min="11" max="11" width="5.85546875" customWidth="1"/>
    <col min="12" max="13" width="9.5703125" customWidth="1"/>
    <col min="14" max="14" width="6.5703125" customWidth="1"/>
    <col min="15" max="15" width="6.28515625" customWidth="1"/>
    <col min="16" max="16" width="9.5703125" customWidth="1"/>
  </cols>
  <sheetData>
    <row r="1" spans="1:21" ht="1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1"/>
      <c r="N1" s="50" t="s">
        <v>62</v>
      </c>
      <c r="O1" s="50"/>
      <c r="P1" s="50"/>
    </row>
    <row r="2" spans="1:21" ht="15" customHeight="1" x14ac:dyDescent="0.25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1"/>
      <c r="N2" s="50"/>
      <c r="O2" s="50"/>
      <c r="P2" s="50"/>
    </row>
    <row r="3" spans="1:21" ht="27" customHeight="1" x14ac:dyDescent="0.25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2"/>
      <c r="N3" s="50"/>
      <c r="O3" s="50"/>
      <c r="P3" s="50"/>
    </row>
    <row r="4" spans="1:21" ht="15" customHeight="1" x14ac:dyDescent="0.25">
      <c r="A4" s="51" t="s">
        <v>1</v>
      </c>
      <c r="B4" s="51" t="s">
        <v>2</v>
      </c>
      <c r="C4" s="47" t="s">
        <v>3</v>
      </c>
      <c r="D4" s="47" t="s">
        <v>4</v>
      </c>
      <c r="E4" s="47" t="s">
        <v>5</v>
      </c>
      <c r="F4" s="51" t="s">
        <v>6</v>
      </c>
      <c r="G4" s="51"/>
      <c r="H4" s="47" t="s">
        <v>7</v>
      </c>
      <c r="I4" s="47"/>
      <c r="J4" s="47"/>
      <c r="K4" s="47"/>
      <c r="L4" s="47"/>
      <c r="M4" s="47"/>
      <c r="N4" s="47"/>
      <c r="O4" s="47"/>
      <c r="P4" s="47"/>
      <c r="Q4" s="3"/>
      <c r="R4" s="3"/>
      <c r="S4" s="3"/>
      <c r="T4" s="3"/>
      <c r="U4" s="3"/>
    </row>
    <row r="5" spans="1:21" ht="15" customHeight="1" x14ac:dyDescent="0.25">
      <c r="A5" s="51"/>
      <c r="B5" s="51"/>
      <c r="C5" s="47"/>
      <c r="D5" s="47"/>
      <c r="E5" s="47"/>
      <c r="F5" s="47" t="s">
        <v>8</v>
      </c>
      <c r="G5" s="47" t="s">
        <v>9</v>
      </c>
      <c r="H5" s="47" t="s">
        <v>10</v>
      </c>
      <c r="I5" s="47"/>
      <c r="J5" s="47"/>
      <c r="K5" s="47"/>
      <c r="L5" s="47"/>
      <c r="M5" s="47"/>
      <c r="N5" s="47"/>
      <c r="O5" s="47"/>
      <c r="P5" s="47"/>
      <c r="Q5" s="3"/>
      <c r="R5" s="3"/>
      <c r="S5" s="3"/>
      <c r="T5" s="3"/>
      <c r="U5" s="3"/>
    </row>
    <row r="6" spans="1:21" ht="15" customHeight="1" x14ac:dyDescent="0.25">
      <c r="A6" s="51"/>
      <c r="B6" s="51"/>
      <c r="C6" s="47"/>
      <c r="D6" s="47"/>
      <c r="E6" s="47"/>
      <c r="F6" s="47"/>
      <c r="G6" s="47"/>
      <c r="H6" s="47" t="s">
        <v>11</v>
      </c>
      <c r="I6" s="48" t="s">
        <v>12</v>
      </c>
      <c r="J6" s="48"/>
      <c r="K6" s="48"/>
      <c r="L6" s="48"/>
      <c r="M6" s="48"/>
      <c r="N6" s="48"/>
      <c r="O6" s="48"/>
      <c r="P6" s="48"/>
      <c r="Q6" s="3"/>
      <c r="R6" s="3"/>
      <c r="S6" s="3"/>
      <c r="T6" s="3"/>
      <c r="U6" s="3"/>
    </row>
    <row r="7" spans="1:21" ht="15" customHeight="1" x14ac:dyDescent="0.25">
      <c r="A7" s="51"/>
      <c r="B7" s="51"/>
      <c r="C7" s="47"/>
      <c r="D7" s="47"/>
      <c r="E7" s="47"/>
      <c r="F7" s="47"/>
      <c r="G7" s="47"/>
      <c r="H7" s="47"/>
      <c r="I7" s="47" t="s">
        <v>13</v>
      </c>
      <c r="J7" s="47"/>
      <c r="K7" s="47"/>
      <c r="L7" s="47"/>
      <c r="M7" s="47" t="s">
        <v>9</v>
      </c>
      <c r="N7" s="47"/>
      <c r="O7" s="47"/>
      <c r="P7" s="47"/>
      <c r="Q7" s="3"/>
      <c r="R7" s="3"/>
      <c r="S7" s="3"/>
      <c r="T7" s="3"/>
      <c r="U7" s="3"/>
    </row>
    <row r="8" spans="1:21" ht="15" customHeight="1" x14ac:dyDescent="0.25">
      <c r="A8" s="51"/>
      <c r="B8" s="51"/>
      <c r="C8" s="47"/>
      <c r="D8" s="47"/>
      <c r="E8" s="47"/>
      <c r="F8" s="47"/>
      <c r="G8" s="47"/>
      <c r="H8" s="47"/>
      <c r="I8" s="47" t="s">
        <v>14</v>
      </c>
      <c r="J8" s="48" t="s">
        <v>15</v>
      </c>
      <c r="K8" s="48"/>
      <c r="L8" s="48"/>
      <c r="M8" s="47" t="s">
        <v>16</v>
      </c>
      <c r="N8" s="4"/>
      <c r="O8" s="4"/>
      <c r="P8" s="4"/>
      <c r="Q8" s="3"/>
      <c r="R8" s="3"/>
      <c r="S8" s="3"/>
      <c r="T8" s="3"/>
      <c r="U8" s="3"/>
    </row>
    <row r="9" spans="1:21" ht="15" customHeight="1" x14ac:dyDescent="0.25">
      <c r="A9" s="51"/>
      <c r="B9" s="51"/>
      <c r="C9" s="47"/>
      <c r="D9" s="47"/>
      <c r="E9" s="47"/>
      <c r="F9" s="47"/>
      <c r="G9" s="47"/>
      <c r="H9" s="47"/>
      <c r="I9" s="47"/>
      <c r="J9" s="47" t="s">
        <v>17</v>
      </c>
      <c r="K9" s="47" t="s">
        <v>18</v>
      </c>
      <c r="L9" s="47" t="s">
        <v>19</v>
      </c>
      <c r="M9" s="47"/>
      <c r="N9" s="47" t="s">
        <v>17</v>
      </c>
      <c r="O9" s="47" t="s">
        <v>20</v>
      </c>
      <c r="P9" s="47" t="s">
        <v>19</v>
      </c>
      <c r="Q9" s="3"/>
      <c r="R9" s="3"/>
      <c r="S9" s="3"/>
      <c r="T9" s="3"/>
      <c r="U9" s="3"/>
    </row>
    <row r="10" spans="1:21" x14ac:dyDescent="0.25">
      <c r="A10" s="51"/>
      <c r="B10" s="51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3"/>
      <c r="R10" s="3"/>
      <c r="S10" s="3"/>
      <c r="T10" s="3"/>
      <c r="U10" s="3"/>
    </row>
    <row r="11" spans="1:21" x14ac:dyDescent="0.25">
      <c r="A11" s="5">
        <v>1</v>
      </c>
      <c r="B11" s="5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3"/>
      <c r="R11" s="3"/>
      <c r="S11" s="3"/>
      <c r="T11" s="3"/>
      <c r="U11" s="3"/>
    </row>
    <row r="12" spans="1:21" s="10" customFormat="1" ht="24.75" customHeight="1" x14ac:dyDescent="0.25">
      <c r="A12" s="7" t="s">
        <v>21</v>
      </c>
      <c r="B12" s="8" t="s">
        <v>22</v>
      </c>
      <c r="C12" s="45" t="s">
        <v>23</v>
      </c>
      <c r="D12" s="45"/>
      <c r="E12" s="9">
        <f t="shared" ref="E12:P12" si="0">E17</f>
        <v>720353.19</v>
      </c>
      <c r="F12" s="9">
        <f t="shared" si="0"/>
        <v>108052.98</v>
      </c>
      <c r="G12" s="9">
        <f t="shared" si="0"/>
        <v>612300.21</v>
      </c>
      <c r="H12" s="9">
        <f t="shared" si="0"/>
        <v>537631.77</v>
      </c>
      <c r="I12" s="9">
        <f t="shared" si="0"/>
        <v>80644.77</v>
      </c>
      <c r="J12" s="9">
        <f t="shared" si="0"/>
        <v>0</v>
      </c>
      <c r="K12" s="9">
        <f t="shared" si="0"/>
        <v>0</v>
      </c>
      <c r="L12" s="9">
        <f t="shared" si="0"/>
        <v>80644.77</v>
      </c>
      <c r="M12" s="9">
        <f t="shared" si="0"/>
        <v>456987</v>
      </c>
      <c r="N12" s="9">
        <f t="shared" si="0"/>
        <v>0</v>
      </c>
      <c r="O12" s="9">
        <f t="shared" si="0"/>
        <v>0</v>
      </c>
      <c r="P12" s="9">
        <f t="shared" si="0"/>
        <v>456987</v>
      </c>
    </row>
    <row r="13" spans="1:21" ht="15" customHeight="1" x14ac:dyDescent="0.25">
      <c r="A13" s="38" t="s">
        <v>24</v>
      </c>
      <c r="B13" s="11" t="s">
        <v>25</v>
      </c>
      <c r="C13" s="46" t="s">
        <v>26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</row>
    <row r="14" spans="1:21" ht="15" customHeight="1" x14ac:dyDescent="0.25">
      <c r="A14" s="38"/>
      <c r="B14" s="11" t="s">
        <v>27</v>
      </c>
      <c r="C14" s="46" t="s">
        <v>28</v>
      </c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  <c r="P14" s="46"/>
    </row>
    <row r="15" spans="1:21" ht="15" customHeight="1" x14ac:dyDescent="0.25">
      <c r="A15" s="38"/>
      <c r="B15" s="11" t="s">
        <v>29</v>
      </c>
      <c r="C15" s="46" t="s">
        <v>30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</row>
    <row r="16" spans="1:21" ht="15" customHeight="1" x14ac:dyDescent="0.25">
      <c r="A16" s="38"/>
      <c r="B16" s="11" t="s">
        <v>31</v>
      </c>
      <c r="C16" s="46" t="s">
        <v>32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</row>
    <row r="17" spans="1:16" s="10" customFormat="1" x14ac:dyDescent="0.25">
      <c r="A17" s="38"/>
      <c r="B17" s="12" t="s">
        <v>33</v>
      </c>
      <c r="C17" s="45"/>
      <c r="D17" s="45"/>
      <c r="E17" s="9">
        <f t="shared" ref="E17:P18" si="1">E18</f>
        <v>720353.19</v>
      </c>
      <c r="F17" s="9">
        <f t="shared" si="1"/>
        <v>108052.98</v>
      </c>
      <c r="G17" s="9">
        <f t="shared" si="1"/>
        <v>612300.21</v>
      </c>
      <c r="H17" s="9">
        <f t="shared" si="1"/>
        <v>537631.77</v>
      </c>
      <c r="I17" s="9">
        <f t="shared" si="1"/>
        <v>80644.77</v>
      </c>
      <c r="J17" s="9">
        <f t="shared" si="1"/>
        <v>0</v>
      </c>
      <c r="K17" s="9">
        <f t="shared" si="1"/>
        <v>0</v>
      </c>
      <c r="L17" s="9">
        <f t="shared" si="1"/>
        <v>80644.77</v>
      </c>
      <c r="M17" s="9">
        <f t="shared" si="1"/>
        <v>456987</v>
      </c>
      <c r="N17" s="9">
        <f t="shared" si="1"/>
        <v>0</v>
      </c>
      <c r="O17" s="9">
        <f t="shared" si="1"/>
        <v>0</v>
      </c>
      <c r="P17" s="9">
        <f t="shared" si="1"/>
        <v>456987</v>
      </c>
    </row>
    <row r="18" spans="1:16" s="10" customFormat="1" x14ac:dyDescent="0.25">
      <c r="A18" s="38"/>
      <c r="B18" s="38">
        <v>2021</v>
      </c>
      <c r="C18" s="35"/>
      <c r="D18" s="13" t="s">
        <v>34</v>
      </c>
      <c r="E18" s="9">
        <f t="shared" si="1"/>
        <v>720353.19</v>
      </c>
      <c r="F18" s="9">
        <f t="shared" si="1"/>
        <v>108052.98</v>
      </c>
      <c r="G18" s="9">
        <f t="shared" si="1"/>
        <v>612300.21</v>
      </c>
      <c r="H18" s="9">
        <f t="shared" si="1"/>
        <v>537631.77</v>
      </c>
      <c r="I18" s="9">
        <f t="shared" si="1"/>
        <v>80644.77</v>
      </c>
      <c r="J18" s="9">
        <f t="shared" si="1"/>
        <v>0</v>
      </c>
      <c r="K18" s="9">
        <f t="shared" si="1"/>
        <v>0</v>
      </c>
      <c r="L18" s="9">
        <f t="shared" si="1"/>
        <v>80644.77</v>
      </c>
      <c r="M18" s="9">
        <f t="shared" si="1"/>
        <v>456987</v>
      </c>
      <c r="N18" s="9">
        <f t="shared" si="1"/>
        <v>0</v>
      </c>
      <c r="O18" s="9">
        <f t="shared" si="1"/>
        <v>0</v>
      </c>
      <c r="P18" s="9">
        <f t="shared" si="1"/>
        <v>456987</v>
      </c>
    </row>
    <row r="19" spans="1:16" s="10" customFormat="1" ht="15.75" customHeight="1" x14ac:dyDescent="0.25">
      <c r="A19" s="38"/>
      <c r="B19" s="38"/>
      <c r="C19" s="35"/>
      <c r="D19" s="13" t="s">
        <v>35</v>
      </c>
      <c r="E19" s="9">
        <f t="shared" ref="E19:P19" si="2">E20+E21</f>
        <v>720353.19</v>
      </c>
      <c r="F19" s="9">
        <f t="shared" si="2"/>
        <v>108052.98</v>
      </c>
      <c r="G19" s="9">
        <f t="shared" si="2"/>
        <v>612300.21</v>
      </c>
      <c r="H19" s="9">
        <f t="shared" si="2"/>
        <v>537631.77</v>
      </c>
      <c r="I19" s="9">
        <f t="shared" si="2"/>
        <v>80644.77</v>
      </c>
      <c r="J19" s="9">
        <f t="shared" si="2"/>
        <v>0</v>
      </c>
      <c r="K19" s="9">
        <f t="shared" si="2"/>
        <v>0</v>
      </c>
      <c r="L19" s="9">
        <f t="shared" si="2"/>
        <v>80644.77</v>
      </c>
      <c r="M19" s="9">
        <f t="shared" si="2"/>
        <v>456987</v>
      </c>
      <c r="N19" s="9">
        <f t="shared" si="2"/>
        <v>0</v>
      </c>
      <c r="O19" s="9">
        <f t="shared" si="2"/>
        <v>0</v>
      </c>
      <c r="P19" s="9">
        <f t="shared" si="2"/>
        <v>456987</v>
      </c>
    </row>
    <row r="20" spans="1:16" x14ac:dyDescent="0.25">
      <c r="A20" s="38"/>
      <c r="B20" s="38"/>
      <c r="C20" s="35"/>
      <c r="D20" s="14" t="s">
        <v>36</v>
      </c>
      <c r="E20" s="15">
        <v>612300.21</v>
      </c>
      <c r="F20" s="15">
        <v>0</v>
      </c>
      <c r="G20" s="15">
        <v>612300.21</v>
      </c>
      <c r="H20" s="15">
        <v>456987</v>
      </c>
      <c r="I20" s="15">
        <v>0</v>
      </c>
      <c r="J20" s="15">
        <v>0</v>
      </c>
      <c r="K20" s="15">
        <v>0</v>
      </c>
      <c r="L20" s="15">
        <v>0</v>
      </c>
      <c r="M20" s="15">
        <v>456987</v>
      </c>
      <c r="N20" s="15">
        <v>0</v>
      </c>
      <c r="O20" s="15">
        <v>0</v>
      </c>
      <c r="P20" s="15">
        <v>456987</v>
      </c>
    </row>
    <row r="21" spans="1:16" x14ac:dyDescent="0.25">
      <c r="A21" s="38"/>
      <c r="B21" s="38"/>
      <c r="C21" s="35"/>
      <c r="D21" s="14" t="s">
        <v>37</v>
      </c>
      <c r="E21" s="15">
        <v>108052.98</v>
      </c>
      <c r="F21" s="15">
        <v>108052.98</v>
      </c>
      <c r="G21" s="15">
        <v>0</v>
      </c>
      <c r="H21" s="15">
        <v>80644.77</v>
      </c>
      <c r="I21" s="15">
        <v>80644.77</v>
      </c>
      <c r="J21" s="15">
        <v>0</v>
      </c>
      <c r="K21" s="15">
        <v>0</v>
      </c>
      <c r="L21" s="15">
        <v>80644.77</v>
      </c>
      <c r="M21" s="15">
        <v>0</v>
      </c>
      <c r="N21" s="15">
        <v>0</v>
      </c>
      <c r="O21" s="15">
        <v>0</v>
      </c>
      <c r="P21" s="15">
        <v>0</v>
      </c>
    </row>
    <row r="22" spans="1:16" s="10" customFormat="1" ht="22.5" x14ac:dyDescent="0.25">
      <c r="A22" s="7" t="s">
        <v>38</v>
      </c>
      <c r="B22" s="8" t="s">
        <v>39</v>
      </c>
      <c r="C22" s="43" t="s">
        <v>23</v>
      </c>
      <c r="D22" s="43"/>
      <c r="E22" s="9">
        <f>E27+E40+E53+E66</f>
        <v>433043.17</v>
      </c>
      <c r="F22" s="9">
        <f>F27+F40+F53+F66</f>
        <v>46303.670000000006</v>
      </c>
      <c r="G22" s="9">
        <f>G27+G40+G53+G66</f>
        <v>386739.5</v>
      </c>
      <c r="H22" s="9">
        <f>H27+H40+H53+H66</f>
        <v>400191.42</v>
      </c>
      <c r="I22" s="9">
        <f>I27+I40+I53+I66</f>
        <v>41375.9</v>
      </c>
      <c r="J22" s="9">
        <f t="shared" ref="J22:O22" si="3">J27+J40+J53</f>
        <v>0</v>
      </c>
      <c r="K22" s="9">
        <f t="shared" si="3"/>
        <v>0</v>
      </c>
      <c r="L22" s="9">
        <f>L27+L40+L53+L66</f>
        <v>41375.9</v>
      </c>
      <c r="M22" s="9">
        <f>M27+M40+M53+M66</f>
        <v>358815.52</v>
      </c>
      <c r="N22" s="9">
        <f t="shared" si="3"/>
        <v>0</v>
      </c>
      <c r="O22" s="9">
        <f t="shared" si="3"/>
        <v>0</v>
      </c>
      <c r="P22" s="9">
        <f>P27+P40+P53+P66</f>
        <v>358815.52</v>
      </c>
    </row>
    <row r="23" spans="1:16" s="10" customFormat="1" ht="15" customHeight="1" x14ac:dyDescent="0.25">
      <c r="A23" s="40" t="s">
        <v>40</v>
      </c>
      <c r="B23" s="16" t="s">
        <v>25</v>
      </c>
      <c r="C23" s="36" t="s">
        <v>41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</row>
    <row r="24" spans="1:16" s="10" customFormat="1" x14ac:dyDescent="0.25">
      <c r="A24" s="40"/>
      <c r="B24" s="16" t="s">
        <v>27</v>
      </c>
      <c r="C24" s="36" t="s">
        <v>42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</row>
    <row r="25" spans="1:16" s="10" customFormat="1" x14ac:dyDescent="0.25">
      <c r="A25" s="40"/>
      <c r="B25" s="16" t="s">
        <v>29</v>
      </c>
      <c r="C25" s="36" t="s">
        <v>43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</row>
    <row r="26" spans="1:16" s="10" customFormat="1" x14ac:dyDescent="0.25">
      <c r="A26" s="40"/>
      <c r="B26" s="16" t="s">
        <v>31</v>
      </c>
      <c r="C26" s="36" t="s">
        <v>44</v>
      </c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</row>
    <row r="27" spans="1:16" s="10" customFormat="1" ht="15" customHeight="1" x14ac:dyDescent="0.25">
      <c r="A27" s="40"/>
      <c r="B27" s="16" t="s">
        <v>33</v>
      </c>
      <c r="C27" s="37" t="s">
        <v>23</v>
      </c>
      <c r="D27" s="37"/>
      <c r="E27" s="9">
        <f t="shared" ref="E27:P28" si="4">E28</f>
        <v>48419.999999999993</v>
      </c>
      <c r="F27" s="9">
        <f t="shared" si="4"/>
        <v>5094.6600000000008</v>
      </c>
      <c r="G27" s="9">
        <f t="shared" si="4"/>
        <v>43325.34</v>
      </c>
      <c r="H27" s="9">
        <f t="shared" si="4"/>
        <v>48419.999999999993</v>
      </c>
      <c r="I27" s="9">
        <f t="shared" si="4"/>
        <v>5094.6600000000008</v>
      </c>
      <c r="J27" s="9">
        <f t="shared" si="4"/>
        <v>0</v>
      </c>
      <c r="K27" s="9">
        <f t="shared" si="4"/>
        <v>0</v>
      </c>
      <c r="L27" s="9">
        <f t="shared" si="4"/>
        <v>5094.6600000000008</v>
      </c>
      <c r="M27" s="9">
        <f t="shared" si="4"/>
        <v>43325.34</v>
      </c>
      <c r="N27" s="9">
        <f t="shared" si="4"/>
        <v>0</v>
      </c>
      <c r="O27" s="9">
        <f t="shared" si="4"/>
        <v>0</v>
      </c>
      <c r="P27" s="9">
        <f t="shared" si="4"/>
        <v>43325.34</v>
      </c>
    </row>
    <row r="28" spans="1:16" s="19" customFormat="1" ht="15" customHeight="1" x14ac:dyDescent="0.25">
      <c r="A28" s="40"/>
      <c r="B28" s="44">
        <v>2021</v>
      </c>
      <c r="C28" s="42"/>
      <c r="D28" s="17">
        <v>852</v>
      </c>
      <c r="E28" s="18">
        <f t="shared" si="4"/>
        <v>48419.999999999993</v>
      </c>
      <c r="F28" s="18">
        <f t="shared" si="4"/>
        <v>5094.6600000000008</v>
      </c>
      <c r="G28" s="18">
        <f t="shared" si="4"/>
        <v>43325.34</v>
      </c>
      <c r="H28" s="18">
        <f t="shared" si="4"/>
        <v>48419.999999999993</v>
      </c>
      <c r="I28" s="18">
        <f t="shared" si="4"/>
        <v>5094.6600000000008</v>
      </c>
      <c r="J28" s="18">
        <f t="shared" si="4"/>
        <v>0</v>
      </c>
      <c r="K28" s="18">
        <f t="shared" si="4"/>
        <v>0</v>
      </c>
      <c r="L28" s="18">
        <f t="shared" si="4"/>
        <v>5094.6600000000008</v>
      </c>
      <c r="M28" s="18">
        <f t="shared" si="4"/>
        <v>43325.34</v>
      </c>
      <c r="N28" s="18">
        <f t="shared" si="4"/>
        <v>0</v>
      </c>
      <c r="O28" s="18">
        <f t="shared" si="4"/>
        <v>0</v>
      </c>
      <c r="P28" s="18">
        <f t="shared" si="4"/>
        <v>43325.34</v>
      </c>
    </row>
    <row r="29" spans="1:16" s="19" customFormat="1" ht="15" customHeight="1" x14ac:dyDescent="0.25">
      <c r="A29" s="40"/>
      <c r="B29" s="44"/>
      <c r="C29" s="42"/>
      <c r="D29" s="17">
        <v>85295</v>
      </c>
      <c r="E29" s="18">
        <f t="shared" ref="E29:P29" si="5">E30+E31+E32+E33+E34+E35</f>
        <v>48419.999999999993</v>
      </c>
      <c r="F29" s="18">
        <f t="shared" si="5"/>
        <v>5094.6600000000008</v>
      </c>
      <c r="G29" s="18">
        <f t="shared" si="5"/>
        <v>43325.34</v>
      </c>
      <c r="H29" s="18">
        <f t="shared" si="5"/>
        <v>48419.999999999993</v>
      </c>
      <c r="I29" s="18">
        <f t="shared" si="5"/>
        <v>5094.6600000000008</v>
      </c>
      <c r="J29" s="18">
        <f t="shared" si="5"/>
        <v>0</v>
      </c>
      <c r="K29" s="18">
        <f t="shared" si="5"/>
        <v>0</v>
      </c>
      <c r="L29" s="18">
        <f t="shared" si="5"/>
        <v>5094.6600000000008</v>
      </c>
      <c r="M29" s="18">
        <f t="shared" si="5"/>
        <v>43325.34</v>
      </c>
      <c r="N29" s="18">
        <f t="shared" si="5"/>
        <v>0</v>
      </c>
      <c r="O29" s="18">
        <f t="shared" si="5"/>
        <v>0</v>
      </c>
      <c r="P29" s="18">
        <f t="shared" si="5"/>
        <v>43325.34</v>
      </c>
    </row>
    <row r="30" spans="1:16" s="21" customFormat="1" ht="15" customHeight="1" x14ac:dyDescent="0.25">
      <c r="A30" s="40"/>
      <c r="B30" s="44"/>
      <c r="C30" s="42"/>
      <c r="D30" s="20" t="s">
        <v>45</v>
      </c>
      <c r="E30" s="15">
        <v>36204</v>
      </c>
      <c r="F30" s="15">
        <v>0</v>
      </c>
      <c r="G30" s="15">
        <v>36204</v>
      </c>
      <c r="H30" s="15">
        <v>36204</v>
      </c>
      <c r="I30" s="15">
        <v>0</v>
      </c>
      <c r="J30" s="15">
        <v>0</v>
      </c>
      <c r="K30" s="15">
        <v>0</v>
      </c>
      <c r="L30" s="15">
        <v>0</v>
      </c>
      <c r="M30" s="15">
        <v>36204</v>
      </c>
      <c r="N30" s="15">
        <v>0</v>
      </c>
      <c r="O30" s="15">
        <v>0</v>
      </c>
      <c r="P30" s="15">
        <v>36204</v>
      </c>
    </row>
    <row r="31" spans="1:16" s="21" customFormat="1" ht="15" customHeight="1" x14ac:dyDescent="0.25">
      <c r="A31" s="40"/>
      <c r="B31" s="44"/>
      <c r="C31" s="42"/>
      <c r="D31" s="20" t="s">
        <v>46</v>
      </c>
      <c r="E31" s="15">
        <v>4257.26</v>
      </c>
      <c r="F31" s="15">
        <v>4257.26</v>
      </c>
      <c r="G31" s="15">
        <v>0</v>
      </c>
      <c r="H31" s="15">
        <v>4257.26</v>
      </c>
      <c r="I31" s="15">
        <v>4257.26</v>
      </c>
      <c r="J31" s="15">
        <v>0</v>
      </c>
      <c r="K31" s="15">
        <v>0</v>
      </c>
      <c r="L31" s="15">
        <v>4257.26</v>
      </c>
      <c r="M31" s="15">
        <v>0</v>
      </c>
      <c r="N31" s="15">
        <v>0</v>
      </c>
      <c r="O31" s="15">
        <v>0</v>
      </c>
      <c r="P31" s="15">
        <v>0</v>
      </c>
    </row>
    <row r="32" spans="1:16" s="21" customFormat="1" ht="15" customHeight="1" x14ac:dyDescent="0.25">
      <c r="A32" s="40"/>
      <c r="B32" s="44"/>
      <c r="C32" s="42"/>
      <c r="D32" s="20" t="s">
        <v>47</v>
      </c>
      <c r="E32" s="15">
        <v>6234.35</v>
      </c>
      <c r="F32" s="15">
        <v>0</v>
      </c>
      <c r="G32" s="15">
        <v>6234.35</v>
      </c>
      <c r="H32" s="15">
        <v>6234.35</v>
      </c>
      <c r="I32" s="15">
        <v>0</v>
      </c>
      <c r="J32" s="15">
        <v>0</v>
      </c>
      <c r="K32" s="15">
        <v>0</v>
      </c>
      <c r="L32" s="15">
        <v>0</v>
      </c>
      <c r="M32" s="15">
        <v>6234.35</v>
      </c>
      <c r="N32" s="15">
        <v>0</v>
      </c>
      <c r="O32" s="15">
        <v>0</v>
      </c>
      <c r="P32" s="15">
        <v>6234.35</v>
      </c>
    </row>
    <row r="33" spans="1:16" s="21" customFormat="1" ht="15" customHeight="1" x14ac:dyDescent="0.25">
      <c r="A33" s="40"/>
      <c r="B33" s="44"/>
      <c r="C33" s="42"/>
      <c r="D33" s="20" t="s">
        <v>48</v>
      </c>
      <c r="E33" s="15">
        <v>733.09</v>
      </c>
      <c r="F33" s="15">
        <v>733.09</v>
      </c>
      <c r="G33" s="15">
        <v>0</v>
      </c>
      <c r="H33" s="15">
        <v>733.09</v>
      </c>
      <c r="I33" s="15">
        <v>733.09</v>
      </c>
      <c r="J33" s="15">
        <v>0</v>
      </c>
      <c r="K33" s="15">
        <v>0</v>
      </c>
      <c r="L33" s="15">
        <v>733.09</v>
      </c>
      <c r="M33" s="15">
        <v>0</v>
      </c>
      <c r="N33" s="15">
        <v>0</v>
      </c>
      <c r="O33" s="15">
        <v>0</v>
      </c>
      <c r="P33" s="15">
        <v>0</v>
      </c>
    </row>
    <row r="34" spans="1:16" s="21" customFormat="1" ht="15" customHeight="1" x14ac:dyDescent="0.25">
      <c r="A34" s="40"/>
      <c r="B34" s="44"/>
      <c r="C34" s="42"/>
      <c r="D34" s="20" t="s">
        <v>49</v>
      </c>
      <c r="E34" s="15">
        <v>886.99</v>
      </c>
      <c r="F34" s="15">
        <v>0</v>
      </c>
      <c r="G34" s="15">
        <v>886.99</v>
      </c>
      <c r="H34" s="15">
        <v>886.99</v>
      </c>
      <c r="I34" s="15">
        <v>0</v>
      </c>
      <c r="J34" s="15">
        <v>0</v>
      </c>
      <c r="K34" s="15">
        <v>0</v>
      </c>
      <c r="L34" s="15">
        <v>0</v>
      </c>
      <c r="M34" s="15">
        <v>886.99</v>
      </c>
      <c r="N34" s="15">
        <v>0</v>
      </c>
      <c r="O34" s="15">
        <v>0</v>
      </c>
      <c r="P34" s="15">
        <v>886.99</v>
      </c>
    </row>
    <row r="35" spans="1:16" s="21" customFormat="1" ht="15" customHeight="1" x14ac:dyDescent="0.25">
      <c r="A35" s="40"/>
      <c r="B35" s="44"/>
      <c r="C35" s="42"/>
      <c r="D35" s="20" t="s">
        <v>50</v>
      </c>
      <c r="E35" s="15">
        <v>104.31</v>
      </c>
      <c r="F35" s="15">
        <v>104.31</v>
      </c>
      <c r="G35" s="15">
        <v>0</v>
      </c>
      <c r="H35" s="15">
        <v>104.31</v>
      </c>
      <c r="I35" s="15">
        <v>104.31</v>
      </c>
      <c r="J35" s="15">
        <v>0</v>
      </c>
      <c r="K35" s="15">
        <v>0</v>
      </c>
      <c r="L35" s="15">
        <v>104.31</v>
      </c>
      <c r="M35" s="15">
        <v>0</v>
      </c>
      <c r="N35" s="15">
        <v>0</v>
      </c>
      <c r="O35" s="15">
        <v>0</v>
      </c>
      <c r="P35" s="15">
        <v>0</v>
      </c>
    </row>
    <row r="36" spans="1:16" s="10" customFormat="1" ht="15" customHeight="1" x14ac:dyDescent="0.25">
      <c r="A36" s="40" t="s">
        <v>51</v>
      </c>
      <c r="B36" s="16" t="s">
        <v>25</v>
      </c>
      <c r="C36" s="36" t="s">
        <v>41</v>
      </c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</row>
    <row r="37" spans="1:16" s="10" customFormat="1" x14ac:dyDescent="0.25">
      <c r="A37" s="40"/>
      <c r="B37" s="16" t="s">
        <v>27</v>
      </c>
      <c r="C37" s="36" t="s">
        <v>42</v>
      </c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</row>
    <row r="38" spans="1:16" s="10" customFormat="1" x14ac:dyDescent="0.25">
      <c r="A38" s="40"/>
      <c r="B38" s="16" t="s">
        <v>29</v>
      </c>
      <c r="C38" s="36" t="s">
        <v>43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 s="10" customFormat="1" x14ac:dyDescent="0.25">
      <c r="A39" s="40"/>
      <c r="B39" s="16" t="s">
        <v>31</v>
      </c>
      <c r="C39" s="36" t="s">
        <v>44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</row>
    <row r="40" spans="1:16" s="10" customFormat="1" ht="15" customHeight="1" x14ac:dyDescent="0.25">
      <c r="A40" s="40"/>
      <c r="B40" s="16" t="s">
        <v>33</v>
      </c>
      <c r="C40" s="37" t="s">
        <v>23</v>
      </c>
      <c r="D40" s="37"/>
      <c r="E40" s="9">
        <f t="shared" ref="E40:P41" si="6">E41</f>
        <v>16975</v>
      </c>
      <c r="F40" s="9">
        <f t="shared" si="6"/>
        <v>2559</v>
      </c>
      <c r="G40" s="9">
        <f t="shared" si="6"/>
        <v>14416</v>
      </c>
      <c r="H40" s="9">
        <f t="shared" si="6"/>
        <v>16975</v>
      </c>
      <c r="I40" s="9">
        <f t="shared" si="6"/>
        <v>2559</v>
      </c>
      <c r="J40" s="9">
        <f t="shared" si="6"/>
        <v>0</v>
      </c>
      <c r="K40" s="9">
        <f t="shared" si="6"/>
        <v>0</v>
      </c>
      <c r="L40" s="9">
        <f t="shared" si="6"/>
        <v>2559</v>
      </c>
      <c r="M40" s="9">
        <f t="shared" si="6"/>
        <v>14416</v>
      </c>
      <c r="N40" s="9">
        <f t="shared" si="6"/>
        <v>0</v>
      </c>
      <c r="O40" s="9">
        <f t="shared" si="6"/>
        <v>0</v>
      </c>
      <c r="P40" s="9">
        <f t="shared" si="6"/>
        <v>14416</v>
      </c>
    </row>
    <row r="41" spans="1:16" s="19" customFormat="1" ht="15" customHeight="1" x14ac:dyDescent="0.25">
      <c r="A41" s="40"/>
      <c r="B41" s="41">
        <v>2021</v>
      </c>
      <c r="C41" s="42"/>
      <c r="D41" s="17">
        <v>852</v>
      </c>
      <c r="E41" s="18">
        <f t="shared" si="6"/>
        <v>16975</v>
      </c>
      <c r="F41" s="18">
        <f t="shared" si="6"/>
        <v>2559</v>
      </c>
      <c r="G41" s="18">
        <f t="shared" si="6"/>
        <v>14416</v>
      </c>
      <c r="H41" s="18">
        <f t="shared" si="6"/>
        <v>16975</v>
      </c>
      <c r="I41" s="18">
        <f t="shared" si="6"/>
        <v>2559</v>
      </c>
      <c r="J41" s="18">
        <f t="shared" si="6"/>
        <v>0</v>
      </c>
      <c r="K41" s="18">
        <f t="shared" si="6"/>
        <v>0</v>
      </c>
      <c r="L41" s="18">
        <f t="shared" si="6"/>
        <v>2559</v>
      </c>
      <c r="M41" s="18">
        <f t="shared" si="6"/>
        <v>14416</v>
      </c>
      <c r="N41" s="18">
        <f t="shared" si="6"/>
        <v>0</v>
      </c>
      <c r="O41" s="18">
        <f t="shared" si="6"/>
        <v>0</v>
      </c>
      <c r="P41" s="18">
        <f t="shared" si="6"/>
        <v>14416</v>
      </c>
    </row>
    <row r="42" spans="1:16" s="19" customFormat="1" ht="15" customHeight="1" x14ac:dyDescent="0.25">
      <c r="A42" s="40"/>
      <c r="B42" s="41"/>
      <c r="C42" s="42"/>
      <c r="D42" s="17">
        <v>85295</v>
      </c>
      <c r="E42" s="18">
        <f t="shared" ref="E42:P42" si="7">E43+E44+E45+E46+E47+E48</f>
        <v>16975</v>
      </c>
      <c r="F42" s="18">
        <f t="shared" si="7"/>
        <v>2559</v>
      </c>
      <c r="G42" s="18">
        <f t="shared" si="7"/>
        <v>14416</v>
      </c>
      <c r="H42" s="18">
        <f t="shared" si="7"/>
        <v>16975</v>
      </c>
      <c r="I42" s="18">
        <f t="shared" si="7"/>
        <v>2559</v>
      </c>
      <c r="J42" s="18">
        <f t="shared" si="7"/>
        <v>0</v>
      </c>
      <c r="K42" s="18">
        <f t="shared" si="7"/>
        <v>0</v>
      </c>
      <c r="L42" s="18">
        <f t="shared" si="7"/>
        <v>2559</v>
      </c>
      <c r="M42" s="18">
        <f t="shared" si="7"/>
        <v>14416</v>
      </c>
      <c r="N42" s="18">
        <f t="shared" si="7"/>
        <v>0</v>
      </c>
      <c r="O42" s="18">
        <f t="shared" si="7"/>
        <v>0</v>
      </c>
      <c r="P42" s="18">
        <f t="shared" si="7"/>
        <v>14416</v>
      </c>
    </row>
    <row r="43" spans="1:16" s="23" customFormat="1" ht="15" customHeight="1" x14ac:dyDescent="0.25">
      <c r="A43" s="40"/>
      <c r="B43" s="41"/>
      <c r="C43" s="42"/>
      <c r="D43" s="20" t="s">
        <v>45</v>
      </c>
      <c r="E43" s="22">
        <v>12046</v>
      </c>
      <c r="F43" s="22">
        <v>0</v>
      </c>
      <c r="G43" s="22">
        <v>12046</v>
      </c>
      <c r="H43" s="22">
        <v>12046</v>
      </c>
      <c r="I43" s="22">
        <v>0</v>
      </c>
      <c r="J43" s="22">
        <v>0</v>
      </c>
      <c r="K43" s="22">
        <v>0</v>
      </c>
      <c r="L43" s="22">
        <v>0</v>
      </c>
      <c r="M43" s="22">
        <v>12046</v>
      </c>
      <c r="N43" s="22">
        <v>0</v>
      </c>
      <c r="O43" s="22">
        <v>0</v>
      </c>
      <c r="P43" s="22">
        <v>12046</v>
      </c>
    </row>
    <row r="44" spans="1:16" s="23" customFormat="1" ht="15" customHeight="1" x14ac:dyDescent="0.25">
      <c r="A44" s="40"/>
      <c r="B44" s="41"/>
      <c r="C44" s="42"/>
      <c r="D44" s="20" t="s">
        <v>46</v>
      </c>
      <c r="E44" s="22">
        <v>2139</v>
      </c>
      <c r="F44" s="22">
        <v>2139</v>
      </c>
      <c r="G44" s="22">
        <v>0</v>
      </c>
      <c r="H44" s="22">
        <v>2139</v>
      </c>
      <c r="I44" s="22">
        <v>2139</v>
      </c>
      <c r="J44" s="22">
        <v>0</v>
      </c>
      <c r="K44" s="22">
        <v>0</v>
      </c>
      <c r="L44" s="22">
        <v>2139</v>
      </c>
      <c r="M44" s="22">
        <v>0</v>
      </c>
      <c r="N44" s="22">
        <v>0</v>
      </c>
      <c r="O44" s="22">
        <v>0</v>
      </c>
      <c r="P44" s="22">
        <v>0</v>
      </c>
    </row>
    <row r="45" spans="1:16" s="23" customFormat="1" ht="15" customHeight="1" x14ac:dyDescent="0.25">
      <c r="A45" s="40"/>
      <c r="B45" s="41"/>
      <c r="C45" s="42"/>
      <c r="D45" s="20" t="s">
        <v>47</v>
      </c>
      <c r="E45" s="22">
        <v>2074</v>
      </c>
      <c r="F45" s="22">
        <v>0</v>
      </c>
      <c r="G45" s="22">
        <v>2074</v>
      </c>
      <c r="H45" s="22">
        <v>2074</v>
      </c>
      <c r="I45" s="22">
        <v>0</v>
      </c>
      <c r="J45" s="22">
        <v>0</v>
      </c>
      <c r="K45" s="22">
        <v>0</v>
      </c>
      <c r="L45" s="22">
        <v>0</v>
      </c>
      <c r="M45" s="22">
        <v>2074</v>
      </c>
      <c r="N45" s="22">
        <v>0</v>
      </c>
      <c r="O45" s="22">
        <v>0</v>
      </c>
      <c r="P45" s="22">
        <v>2074</v>
      </c>
    </row>
    <row r="46" spans="1:16" s="23" customFormat="1" ht="15" customHeight="1" x14ac:dyDescent="0.25">
      <c r="A46" s="40"/>
      <c r="B46" s="41"/>
      <c r="C46" s="42"/>
      <c r="D46" s="20" t="s">
        <v>48</v>
      </c>
      <c r="E46" s="22">
        <v>368</v>
      </c>
      <c r="F46" s="22">
        <v>368</v>
      </c>
      <c r="G46" s="22">
        <v>0</v>
      </c>
      <c r="H46" s="22">
        <v>368</v>
      </c>
      <c r="I46" s="22">
        <v>368</v>
      </c>
      <c r="J46" s="22">
        <v>0</v>
      </c>
      <c r="K46" s="22">
        <v>0</v>
      </c>
      <c r="L46" s="22">
        <v>368</v>
      </c>
      <c r="M46" s="22">
        <v>0</v>
      </c>
      <c r="N46" s="22">
        <v>0</v>
      </c>
      <c r="O46" s="22">
        <v>0</v>
      </c>
      <c r="P46" s="22">
        <v>0</v>
      </c>
    </row>
    <row r="47" spans="1:16" s="21" customFormat="1" ht="15" customHeight="1" x14ac:dyDescent="0.25">
      <c r="A47" s="40"/>
      <c r="B47" s="41"/>
      <c r="C47" s="42"/>
      <c r="D47" s="20" t="s">
        <v>49</v>
      </c>
      <c r="E47" s="15">
        <v>296</v>
      </c>
      <c r="F47" s="15">
        <v>0</v>
      </c>
      <c r="G47" s="15">
        <v>296</v>
      </c>
      <c r="H47" s="15">
        <v>296</v>
      </c>
      <c r="I47" s="15">
        <v>0</v>
      </c>
      <c r="J47" s="15">
        <v>0</v>
      </c>
      <c r="K47" s="15">
        <v>0</v>
      </c>
      <c r="L47" s="15">
        <v>0</v>
      </c>
      <c r="M47" s="15">
        <v>296</v>
      </c>
      <c r="N47" s="15">
        <v>0</v>
      </c>
      <c r="O47" s="15">
        <v>0</v>
      </c>
      <c r="P47" s="15">
        <v>296</v>
      </c>
    </row>
    <row r="48" spans="1:16" s="21" customFormat="1" ht="15" customHeight="1" x14ac:dyDescent="0.25">
      <c r="A48" s="40"/>
      <c r="B48" s="41"/>
      <c r="C48" s="42"/>
      <c r="D48" s="24" t="s">
        <v>50</v>
      </c>
      <c r="E48" s="25">
        <v>52</v>
      </c>
      <c r="F48" s="25">
        <v>52</v>
      </c>
      <c r="G48" s="25">
        <v>0</v>
      </c>
      <c r="H48" s="25">
        <v>52</v>
      </c>
      <c r="I48" s="25">
        <v>52</v>
      </c>
      <c r="J48" s="25">
        <v>0</v>
      </c>
      <c r="K48" s="25">
        <v>0</v>
      </c>
      <c r="L48" s="25">
        <v>52</v>
      </c>
      <c r="M48" s="25">
        <v>0</v>
      </c>
      <c r="N48" s="25">
        <v>0</v>
      </c>
      <c r="O48" s="25">
        <v>0</v>
      </c>
      <c r="P48" s="25">
        <v>0</v>
      </c>
    </row>
    <row r="49" spans="1:16" ht="15" customHeight="1" x14ac:dyDescent="0.25">
      <c r="A49" s="35" t="s">
        <v>52</v>
      </c>
      <c r="B49" s="26" t="s">
        <v>25</v>
      </c>
      <c r="C49" s="36" t="s">
        <v>41</v>
      </c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</row>
    <row r="50" spans="1:16" x14ac:dyDescent="0.25">
      <c r="A50" s="35"/>
      <c r="B50" s="26" t="s">
        <v>27</v>
      </c>
      <c r="C50" s="36" t="s">
        <v>53</v>
      </c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</row>
    <row r="51" spans="1:16" x14ac:dyDescent="0.25">
      <c r="A51" s="35"/>
      <c r="B51" s="26" t="s">
        <v>29</v>
      </c>
      <c r="C51" s="36" t="s">
        <v>54</v>
      </c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</row>
    <row r="52" spans="1:16" x14ac:dyDescent="0.25">
      <c r="A52" s="35"/>
      <c r="B52" s="26" t="s">
        <v>31</v>
      </c>
      <c r="C52" s="36" t="s">
        <v>55</v>
      </c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</row>
    <row r="53" spans="1:16" x14ac:dyDescent="0.25">
      <c r="A53" s="35"/>
      <c r="B53" s="26" t="s">
        <v>33</v>
      </c>
      <c r="C53" s="37" t="s">
        <v>23</v>
      </c>
      <c r="D53" s="37"/>
      <c r="E53" s="27">
        <v>3479.69</v>
      </c>
      <c r="F53" s="27">
        <f t="shared" ref="F53:P54" si="8">F54</f>
        <v>365.13</v>
      </c>
      <c r="G53" s="27">
        <f t="shared" si="8"/>
        <v>3114.5600000000004</v>
      </c>
      <c r="H53" s="27">
        <f t="shared" si="8"/>
        <v>3479.6900000000005</v>
      </c>
      <c r="I53" s="27">
        <f t="shared" si="8"/>
        <v>365.13</v>
      </c>
      <c r="J53" s="27">
        <f t="shared" si="8"/>
        <v>0</v>
      </c>
      <c r="K53" s="27">
        <f t="shared" si="8"/>
        <v>0</v>
      </c>
      <c r="L53" s="27">
        <f t="shared" si="8"/>
        <v>365.13</v>
      </c>
      <c r="M53" s="27">
        <f t="shared" si="8"/>
        <v>3114.5600000000004</v>
      </c>
      <c r="N53" s="27">
        <f t="shared" si="8"/>
        <v>0</v>
      </c>
      <c r="O53" s="27">
        <f t="shared" si="8"/>
        <v>0</v>
      </c>
      <c r="P53" s="27">
        <f t="shared" si="8"/>
        <v>3114.5600000000004</v>
      </c>
    </row>
    <row r="54" spans="1:16" x14ac:dyDescent="0.25">
      <c r="A54" s="35"/>
      <c r="B54" s="38">
        <v>2021</v>
      </c>
      <c r="C54" s="39"/>
      <c r="D54" s="17">
        <v>801</v>
      </c>
      <c r="E54" s="28">
        <f>E55</f>
        <v>3479.6900000000005</v>
      </c>
      <c r="F54" s="28">
        <f t="shared" si="8"/>
        <v>365.13</v>
      </c>
      <c r="G54" s="28">
        <f t="shared" si="8"/>
        <v>3114.5600000000004</v>
      </c>
      <c r="H54" s="28">
        <f t="shared" si="8"/>
        <v>3479.6900000000005</v>
      </c>
      <c r="I54" s="28">
        <f t="shared" si="8"/>
        <v>365.13</v>
      </c>
      <c r="J54" s="28">
        <f t="shared" si="8"/>
        <v>0</v>
      </c>
      <c r="K54" s="28">
        <f t="shared" si="8"/>
        <v>0</v>
      </c>
      <c r="L54" s="28">
        <f t="shared" si="8"/>
        <v>365.13</v>
      </c>
      <c r="M54" s="28">
        <f t="shared" si="8"/>
        <v>3114.5600000000004</v>
      </c>
      <c r="N54" s="28">
        <f t="shared" si="8"/>
        <v>0</v>
      </c>
      <c r="O54" s="28">
        <f t="shared" si="8"/>
        <v>0</v>
      </c>
      <c r="P54" s="28">
        <f t="shared" si="8"/>
        <v>3114.5600000000004</v>
      </c>
    </row>
    <row r="55" spans="1:16" x14ac:dyDescent="0.25">
      <c r="A55" s="35"/>
      <c r="B55" s="38"/>
      <c r="C55" s="39"/>
      <c r="D55" s="17">
        <v>80195</v>
      </c>
      <c r="E55" s="28">
        <f t="shared" ref="E55:P55" si="9">E56+E57+E58+E59+E60+E61</f>
        <v>3479.6900000000005</v>
      </c>
      <c r="F55" s="28">
        <f t="shared" si="9"/>
        <v>365.13</v>
      </c>
      <c r="G55" s="28">
        <f t="shared" si="9"/>
        <v>3114.5600000000004</v>
      </c>
      <c r="H55" s="28">
        <f t="shared" si="9"/>
        <v>3479.6900000000005</v>
      </c>
      <c r="I55" s="28">
        <f t="shared" si="9"/>
        <v>365.13</v>
      </c>
      <c r="J55" s="28">
        <f t="shared" si="9"/>
        <v>0</v>
      </c>
      <c r="K55" s="28">
        <f t="shared" si="9"/>
        <v>0</v>
      </c>
      <c r="L55" s="28">
        <f t="shared" si="9"/>
        <v>365.13</v>
      </c>
      <c r="M55" s="28">
        <f t="shared" si="9"/>
        <v>3114.5600000000004</v>
      </c>
      <c r="N55" s="28">
        <f t="shared" si="9"/>
        <v>0</v>
      </c>
      <c r="O55" s="28">
        <f t="shared" si="9"/>
        <v>0</v>
      </c>
      <c r="P55" s="28">
        <f t="shared" si="9"/>
        <v>3114.5600000000004</v>
      </c>
    </row>
    <row r="56" spans="1:16" x14ac:dyDescent="0.25">
      <c r="A56" s="35"/>
      <c r="B56" s="38"/>
      <c r="C56" s="39"/>
      <c r="D56" s="20" t="s">
        <v>45</v>
      </c>
      <c r="E56" s="29">
        <v>2603.2800000000002</v>
      </c>
      <c r="F56" s="29">
        <v>0</v>
      </c>
      <c r="G56" s="29">
        <v>2603.2800000000002</v>
      </c>
      <c r="H56" s="29">
        <v>2603.2800000000002</v>
      </c>
      <c r="I56" s="29">
        <v>0</v>
      </c>
      <c r="J56" s="29">
        <v>0</v>
      </c>
      <c r="K56" s="29">
        <v>0</v>
      </c>
      <c r="L56" s="29">
        <v>0</v>
      </c>
      <c r="M56" s="29">
        <v>2603.2800000000002</v>
      </c>
      <c r="N56" s="29">
        <v>0</v>
      </c>
      <c r="O56" s="29">
        <v>0</v>
      </c>
      <c r="P56" s="29">
        <v>2603.2800000000002</v>
      </c>
    </row>
    <row r="57" spans="1:16" x14ac:dyDescent="0.25">
      <c r="A57" s="35"/>
      <c r="B57" s="38"/>
      <c r="C57" s="39"/>
      <c r="D57" s="20" t="s">
        <v>46</v>
      </c>
      <c r="E57" s="29">
        <v>305.19</v>
      </c>
      <c r="F57" s="29">
        <v>305.19</v>
      </c>
      <c r="G57" s="29">
        <v>0</v>
      </c>
      <c r="H57" s="29">
        <v>305.19</v>
      </c>
      <c r="I57" s="29">
        <v>305.19</v>
      </c>
      <c r="J57" s="29">
        <v>0</v>
      </c>
      <c r="K57" s="29">
        <v>0</v>
      </c>
      <c r="L57" s="29">
        <v>305.19</v>
      </c>
      <c r="M57" s="29">
        <v>0</v>
      </c>
      <c r="N57" s="29">
        <v>0</v>
      </c>
      <c r="O57" s="29">
        <v>0</v>
      </c>
      <c r="P57" s="29">
        <v>0</v>
      </c>
    </row>
    <row r="58" spans="1:16" x14ac:dyDescent="0.25">
      <c r="A58" s="35"/>
      <c r="B58" s="38"/>
      <c r="C58" s="39"/>
      <c r="D58" s="20" t="s">
        <v>47</v>
      </c>
      <c r="E58" s="29">
        <v>447.5</v>
      </c>
      <c r="F58" s="29">
        <v>0</v>
      </c>
      <c r="G58" s="29">
        <v>447.5</v>
      </c>
      <c r="H58" s="29">
        <v>447.5</v>
      </c>
      <c r="I58" s="29">
        <v>0</v>
      </c>
      <c r="J58" s="29">
        <v>0</v>
      </c>
      <c r="K58" s="29">
        <v>0</v>
      </c>
      <c r="L58" s="29">
        <v>0</v>
      </c>
      <c r="M58" s="29">
        <v>447.5</v>
      </c>
      <c r="N58" s="29">
        <v>0</v>
      </c>
      <c r="O58" s="29">
        <v>0</v>
      </c>
      <c r="P58" s="29">
        <v>447.5</v>
      </c>
    </row>
    <row r="59" spans="1:16" x14ac:dyDescent="0.25">
      <c r="A59" s="35"/>
      <c r="B59" s="38"/>
      <c r="C59" s="39"/>
      <c r="D59" s="20" t="s">
        <v>48</v>
      </c>
      <c r="E59" s="29">
        <v>52.46</v>
      </c>
      <c r="F59" s="29">
        <v>52.46</v>
      </c>
      <c r="G59" s="29">
        <v>0</v>
      </c>
      <c r="H59" s="29">
        <v>52.46</v>
      </c>
      <c r="I59" s="29">
        <v>52.46</v>
      </c>
      <c r="J59" s="29">
        <v>0</v>
      </c>
      <c r="K59" s="29">
        <v>0</v>
      </c>
      <c r="L59" s="29">
        <v>52.46</v>
      </c>
      <c r="M59" s="29">
        <v>0</v>
      </c>
      <c r="N59" s="29">
        <v>0</v>
      </c>
      <c r="O59" s="29">
        <v>0</v>
      </c>
      <c r="P59" s="29">
        <v>0</v>
      </c>
    </row>
    <row r="60" spans="1:16" x14ac:dyDescent="0.25">
      <c r="A60" s="35"/>
      <c r="B60" s="38"/>
      <c r="C60" s="39"/>
      <c r="D60" s="20" t="s">
        <v>49</v>
      </c>
      <c r="E60" s="30">
        <v>63.78</v>
      </c>
      <c r="F60" s="30">
        <v>0</v>
      </c>
      <c r="G60" s="30">
        <v>63.78</v>
      </c>
      <c r="H60" s="30">
        <v>63.78</v>
      </c>
      <c r="I60" s="30">
        <v>0</v>
      </c>
      <c r="J60" s="30">
        <v>0</v>
      </c>
      <c r="K60" s="30">
        <v>0</v>
      </c>
      <c r="L60" s="30">
        <v>0</v>
      </c>
      <c r="M60" s="30">
        <v>63.78</v>
      </c>
      <c r="N60" s="30">
        <v>0</v>
      </c>
      <c r="O60" s="30">
        <v>0</v>
      </c>
      <c r="P60" s="30">
        <v>63.78</v>
      </c>
    </row>
    <row r="61" spans="1:16" x14ac:dyDescent="0.25">
      <c r="A61" s="35"/>
      <c r="B61" s="38"/>
      <c r="C61" s="39"/>
      <c r="D61" s="20" t="s">
        <v>50</v>
      </c>
      <c r="E61" s="30">
        <v>7.48</v>
      </c>
      <c r="F61" s="30">
        <v>7.48</v>
      </c>
      <c r="G61" s="30">
        <v>0</v>
      </c>
      <c r="H61" s="30">
        <v>7.48</v>
      </c>
      <c r="I61" s="30">
        <v>7.48</v>
      </c>
      <c r="J61" s="30">
        <v>0</v>
      </c>
      <c r="K61" s="30">
        <v>0</v>
      </c>
      <c r="L61" s="30">
        <v>7.48</v>
      </c>
      <c r="M61" s="30">
        <v>0</v>
      </c>
      <c r="N61" s="30">
        <v>0</v>
      </c>
      <c r="O61" s="30">
        <v>0</v>
      </c>
      <c r="P61" s="30">
        <v>0</v>
      </c>
    </row>
    <row r="62" spans="1:16" ht="15" customHeight="1" x14ac:dyDescent="0.25">
      <c r="A62" s="35" t="s">
        <v>52</v>
      </c>
      <c r="B62" s="26" t="s">
        <v>25</v>
      </c>
      <c r="C62" s="36" t="s">
        <v>41</v>
      </c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</row>
    <row r="63" spans="1:16" x14ac:dyDescent="0.25">
      <c r="A63" s="35"/>
      <c r="B63" s="26" t="s">
        <v>27</v>
      </c>
      <c r="C63" s="36" t="s">
        <v>53</v>
      </c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</row>
    <row r="64" spans="1:16" x14ac:dyDescent="0.25">
      <c r="A64" s="35"/>
      <c r="B64" s="26" t="s">
        <v>29</v>
      </c>
      <c r="C64" s="36" t="s">
        <v>54</v>
      </c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</row>
    <row r="65" spans="1:16" x14ac:dyDescent="0.25">
      <c r="A65" s="35"/>
      <c r="B65" s="26" t="s">
        <v>31</v>
      </c>
      <c r="C65" s="36" t="s">
        <v>61</v>
      </c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</row>
    <row r="66" spans="1:16" x14ac:dyDescent="0.25">
      <c r="A66" s="35"/>
      <c r="B66" s="26" t="s">
        <v>33</v>
      </c>
      <c r="C66" s="37" t="s">
        <v>23</v>
      </c>
      <c r="D66" s="37"/>
      <c r="E66" s="28">
        <v>364168.48</v>
      </c>
      <c r="F66" s="27">
        <f t="shared" ref="F66:P67" si="10">F67</f>
        <v>38284.880000000005</v>
      </c>
      <c r="G66" s="27">
        <f t="shared" si="10"/>
        <v>325883.59999999998</v>
      </c>
      <c r="H66" s="27">
        <f t="shared" si="10"/>
        <v>331316.73</v>
      </c>
      <c r="I66" s="27">
        <f t="shared" si="10"/>
        <v>33357.11</v>
      </c>
      <c r="J66" s="27">
        <f t="shared" si="10"/>
        <v>0</v>
      </c>
      <c r="K66" s="27">
        <f t="shared" si="10"/>
        <v>0</v>
      </c>
      <c r="L66" s="27">
        <f t="shared" si="10"/>
        <v>33357.11</v>
      </c>
      <c r="M66" s="27">
        <f t="shared" si="10"/>
        <v>297959.62</v>
      </c>
      <c r="N66" s="27">
        <f t="shared" si="10"/>
        <v>0</v>
      </c>
      <c r="O66" s="27">
        <f t="shared" si="10"/>
        <v>0</v>
      </c>
      <c r="P66" s="27">
        <f t="shared" si="10"/>
        <v>297959.62</v>
      </c>
    </row>
    <row r="67" spans="1:16" x14ac:dyDescent="0.25">
      <c r="A67" s="35"/>
      <c r="B67" s="38">
        <v>2021</v>
      </c>
      <c r="C67" s="39"/>
      <c r="D67" s="17">
        <v>801</v>
      </c>
      <c r="E67" s="28">
        <v>364168.48</v>
      </c>
      <c r="F67" s="28">
        <f t="shared" si="10"/>
        <v>38284.880000000005</v>
      </c>
      <c r="G67" s="28">
        <f t="shared" si="10"/>
        <v>325883.59999999998</v>
      </c>
      <c r="H67" s="28">
        <f t="shared" si="10"/>
        <v>331316.73</v>
      </c>
      <c r="I67" s="28">
        <f t="shared" si="10"/>
        <v>33357.11</v>
      </c>
      <c r="J67" s="28">
        <f t="shared" si="10"/>
        <v>0</v>
      </c>
      <c r="K67" s="28">
        <f t="shared" si="10"/>
        <v>0</v>
      </c>
      <c r="L67" s="28">
        <f t="shared" si="10"/>
        <v>33357.11</v>
      </c>
      <c r="M67" s="28">
        <f t="shared" si="10"/>
        <v>297959.62</v>
      </c>
      <c r="N67" s="28">
        <f t="shared" si="10"/>
        <v>0</v>
      </c>
      <c r="O67" s="28">
        <f t="shared" si="10"/>
        <v>0</v>
      </c>
      <c r="P67" s="28">
        <f t="shared" si="10"/>
        <v>297959.62</v>
      </c>
    </row>
    <row r="68" spans="1:16" x14ac:dyDescent="0.25">
      <c r="A68" s="35"/>
      <c r="B68" s="38"/>
      <c r="C68" s="39"/>
      <c r="D68" s="17">
        <v>80101</v>
      </c>
      <c r="E68" s="28">
        <f>E69+E70+E71+E72+E73+E74+E75+E76+E77</f>
        <v>364168.48</v>
      </c>
      <c r="F68" s="28">
        <f>F69+F70+F71+F72+F73+F74+F75+F76+F77</f>
        <v>38284.880000000005</v>
      </c>
      <c r="G68" s="28">
        <f>G69+G70+G71+G72+G73+G74+G75+G76+G77</f>
        <v>325883.59999999998</v>
      </c>
      <c r="H68" s="28">
        <f t="shared" ref="H68:P68" si="11">H69+H71+H73+H75+H76+H77</f>
        <v>331316.73</v>
      </c>
      <c r="I68" s="28">
        <f t="shared" si="11"/>
        <v>33357.11</v>
      </c>
      <c r="J68" s="28">
        <f t="shared" si="11"/>
        <v>0</v>
      </c>
      <c r="K68" s="28">
        <f t="shared" si="11"/>
        <v>0</v>
      </c>
      <c r="L68" s="28">
        <f t="shared" si="11"/>
        <v>33357.11</v>
      </c>
      <c r="M68" s="28">
        <f t="shared" si="11"/>
        <v>297959.62</v>
      </c>
      <c r="N68" s="28">
        <f t="shared" si="11"/>
        <v>0</v>
      </c>
      <c r="O68" s="28">
        <f t="shared" si="11"/>
        <v>0</v>
      </c>
      <c r="P68" s="28">
        <f t="shared" si="11"/>
        <v>297959.62</v>
      </c>
    </row>
    <row r="69" spans="1:16" x14ac:dyDescent="0.25">
      <c r="A69" s="35"/>
      <c r="B69" s="38"/>
      <c r="C69" s="39"/>
      <c r="D69" s="20" t="s">
        <v>45</v>
      </c>
      <c r="E69" s="29">
        <v>2564.12</v>
      </c>
      <c r="F69" s="29">
        <v>0</v>
      </c>
      <c r="G69" s="29">
        <v>2564.12</v>
      </c>
      <c r="H69" s="29">
        <v>2564.12</v>
      </c>
      <c r="I69" s="29">
        <v>0</v>
      </c>
      <c r="J69" s="29">
        <v>0</v>
      </c>
      <c r="K69" s="29">
        <v>0</v>
      </c>
      <c r="L69" s="29">
        <v>0</v>
      </c>
      <c r="M69" s="29">
        <v>2564.12</v>
      </c>
      <c r="N69" s="29">
        <v>0</v>
      </c>
      <c r="O69" s="29">
        <v>0</v>
      </c>
      <c r="P69" s="29">
        <v>2564.12</v>
      </c>
    </row>
    <row r="70" spans="1:16" x14ac:dyDescent="0.25">
      <c r="A70" s="35"/>
      <c r="B70" s="38"/>
      <c r="C70" s="39"/>
      <c r="D70" s="20" t="s">
        <v>46</v>
      </c>
      <c r="E70" s="29">
        <v>2564.12</v>
      </c>
      <c r="F70" s="29">
        <v>2564.12</v>
      </c>
      <c r="G70" s="29">
        <v>0</v>
      </c>
      <c r="H70" s="29">
        <v>0</v>
      </c>
      <c r="I70" s="29">
        <v>0</v>
      </c>
      <c r="J70" s="29">
        <v>0</v>
      </c>
      <c r="K70" s="29">
        <v>0</v>
      </c>
      <c r="L70" s="29">
        <v>0</v>
      </c>
      <c r="M70" s="29">
        <v>0</v>
      </c>
      <c r="N70" s="29">
        <v>0</v>
      </c>
      <c r="O70" s="29">
        <v>0</v>
      </c>
      <c r="P70" s="29">
        <v>0</v>
      </c>
    </row>
    <row r="71" spans="1:16" x14ac:dyDescent="0.25">
      <c r="A71" s="35"/>
      <c r="B71" s="38"/>
      <c r="C71" s="39"/>
      <c r="D71" s="20" t="s">
        <v>47</v>
      </c>
      <c r="E71" s="29">
        <v>438.46</v>
      </c>
      <c r="F71" s="29">
        <v>0</v>
      </c>
      <c r="G71" s="29">
        <v>438.46</v>
      </c>
      <c r="H71" s="29">
        <v>438.46</v>
      </c>
      <c r="I71" s="29">
        <v>0</v>
      </c>
      <c r="J71" s="29">
        <v>0</v>
      </c>
      <c r="K71" s="29">
        <v>0</v>
      </c>
      <c r="L71" s="29">
        <v>0</v>
      </c>
      <c r="M71" s="29">
        <v>438.46</v>
      </c>
      <c r="N71" s="29">
        <v>0</v>
      </c>
      <c r="O71" s="29">
        <v>0</v>
      </c>
      <c r="P71" s="29">
        <v>438.46</v>
      </c>
    </row>
    <row r="72" spans="1:16" x14ac:dyDescent="0.25">
      <c r="A72" s="35"/>
      <c r="B72" s="38"/>
      <c r="C72" s="39"/>
      <c r="D72" s="20" t="s">
        <v>48</v>
      </c>
      <c r="E72" s="29">
        <v>438.46</v>
      </c>
      <c r="F72" s="29">
        <v>438.46</v>
      </c>
      <c r="G72" s="29">
        <v>0</v>
      </c>
      <c r="H72" s="29">
        <v>0</v>
      </c>
      <c r="I72" s="29">
        <v>0</v>
      </c>
      <c r="J72" s="29">
        <v>0</v>
      </c>
      <c r="K72" s="29">
        <v>0</v>
      </c>
      <c r="L72" s="29">
        <v>0</v>
      </c>
      <c r="M72" s="29">
        <v>0</v>
      </c>
      <c r="N72" s="29">
        <v>0</v>
      </c>
      <c r="O72" s="29">
        <v>0</v>
      </c>
      <c r="P72" s="29">
        <v>0</v>
      </c>
    </row>
    <row r="73" spans="1:16" x14ac:dyDescent="0.25">
      <c r="A73" s="35"/>
      <c r="B73" s="38"/>
      <c r="C73" s="39"/>
      <c r="D73" s="20" t="s">
        <v>49</v>
      </c>
      <c r="E73" s="29">
        <v>62.82</v>
      </c>
      <c r="F73" s="29">
        <v>0</v>
      </c>
      <c r="G73" s="29">
        <v>62.82</v>
      </c>
      <c r="H73" s="29">
        <v>62.82</v>
      </c>
      <c r="I73" s="29">
        <v>0</v>
      </c>
      <c r="J73" s="29">
        <v>0</v>
      </c>
      <c r="K73" s="29">
        <v>0</v>
      </c>
      <c r="L73" s="29">
        <v>0</v>
      </c>
      <c r="M73" s="29">
        <v>62.82</v>
      </c>
      <c r="N73" s="29">
        <v>0</v>
      </c>
      <c r="O73" s="29">
        <v>0</v>
      </c>
      <c r="P73" s="29">
        <v>62.82</v>
      </c>
    </row>
    <row r="74" spans="1:16" x14ac:dyDescent="0.25">
      <c r="A74" s="35"/>
      <c r="B74" s="38"/>
      <c r="C74" s="39"/>
      <c r="D74" s="20" t="s">
        <v>50</v>
      </c>
      <c r="E74" s="29">
        <v>62.82</v>
      </c>
      <c r="F74" s="29">
        <v>62.82</v>
      </c>
      <c r="G74" s="29">
        <v>0</v>
      </c>
      <c r="H74" s="29">
        <v>0</v>
      </c>
      <c r="I74" s="29">
        <v>0</v>
      </c>
      <c r="J74" s="29">
        <v>0</v>
      </c>
      <c r="K74" s="29">
        <v>0</v>
      </c>
      <c r="L74" s="29">
        <v>0</v>
      </c>
      <c r="M74" s="29">
        <v>0</v>
      </c>
      <c r="N74" s="29">
        <v>0</v>
      </c>
      <c r="O74" s="29">
        <v>0</v>
      </c>
      <c r="P74" s="29">
        <v>0</v>
      </c>
    </row>
    <row r="75" spans="1:16" x14ac:dyDescent="0.25">
      <c r="A75" s="35"/>
      <c r="B75" s="38"/>
      <c r="C75" s="39"/>
      <c r="D75" s="20" t="s">
        <v>58</v>
      </c>
      <c r="E75" s="29">
        <v>206554.19</v>
      </c>
      <c r="F75" s="29">
        <v>0</v>
      </c>
      <c r="G75" s="29">
        <v>206554.19</v>
      </c>
      <c r="H75" s="29">
        <v>206554.19</v>
      </c>
      <c r="I75" s="29">
        <v>0</v>
      </c>
      <c r="J75" s="29">
        <v>0</v>
      </c>
      <c r="K75" s="29">
        <v>0</v>
      </c>
      <c r="L75" s="29">
        <v>0</v>
      </c>
      <c r="M75" s="29">
        <v>206554.19</v>
      </c>
      <c r="N75" s="29">
        <v>0</v>
      </c>
      <c r="O75" s="29">
        <v>0</v>
      </c>
      <c r="P75" s="29">
        <v>206554.19</v>
      </c>
    </row>
    <row r="76" spans="1:16" x14ac:dyDescent="0.25">
      <c r="A76" s="35"/>
      <c r="B76" s="38"/>
      <c r="C76" s="39"/>
      <c r="D76" s="20" t="s">
        <v>59</v>
      </c>
      <c r="E76" s="30">
        <v>116264.01</v>
      </c>
      <c r="F76" s="30">
        <v>0</v>
      </c>
      <c r="G76" s="30">
        <v>116264.01</v>
      </c>
      <c r="H76" s="30">
        <v>88340.03</v>
      </c>
      <c r="I76" s="30">
        <v>0</v>
      </c>
      <c r="J76" s="30">
        <v>0</v>
      </c>
      <c r="K76" s="30">
        <v>0</v>
      </c>
      <c r="L76" s="30">
        <v>0</v>
      </c>
      <c r="M76" s="30">
        <v>88340.03</v>
      </c>
      <c r="N76" s="30">
        <v>0</v>
      </c>
      <c r="O76" s="30">
        <v>0</v>
      </c>
      <c r="P76" s="30">
        <v>88340.03</v>
      </c>
    </row>
    <row r="77" spans="1:16" x14ac:dyDescent="0.25">
      <c r="A77" s="35"/>
      <c r="B77" s="38"/>
      <c r="C77" s="39"/>
      <c r="D77" s="20" t="s">
        <v>60</v>
      </c>
      <c r="E77" s="30">
        <v>35219.480000000003</v>
      </c>
      <c r="F77" s="30">
        <v>35219.480000000003</v>
      </c>
      <c r="G77" s="30">
        <v>0</v>
      </c>
      <c r="H77" s="30">
        <v>33357.11</v>
      </c>
      <c r="I77" s="30">
        <v>33357.11</v>
      </c>
      <c r="J77" s="30">
        <v>0</v>
      </c>
      <c r="K77" s="30">
        <v>0</v>
      </c>
      <c r="L77" s="30">
        <v>33357.11</v>
      </c>
      <c r="M77" s="30">
        <v>0</v>
      </c>
      <c r="N77" s="30">
        <v>0</v>
      </c>
      <c r="O77" s="30">
        <v>0</v>
      </c>
      <c r="P77" s="30">
        <v>0</v>
      </c>
    </row>
    <row r="78" spans="1:16" s="10" customFormat="1" x14ac:dyDescent="0.25">
      <c r="A78" s="31" t="s">
        <v>56</v>
      </c>
      <c r="B78" s="32" t="s">
        <v>57</v>
      </c>
      <c r="C78" s="33" t="s">
        <v>23</v>
      </c>
      <c r="D78" s="34"/>
      <c r="E78" s="9">
        <f t="shared" ref="E78:P78" si="12">E22+E12</f>
        <v>1153396.3599999999</v>
      </c>
      <c r="F78" s="9">
        <f t="shared" si="12"/>
        <v>154356.65</v>
      </c>
      <c r="G78" s="9">
        <f t="shared" si="12"/>
        <v>999039.71</v>
      </c>
      <c r="H78" s="9">
        <f t="shared" si="12"/>
        <v>937823.19</v>
      </c>
      <c r="I78" s="9">
        <f t="shared" si="12"/>
        <v>122020.67000000001</v>
      </c>
      <c r="J78" s="9">
        <f t="shared" si="12"/>
        <v>0</v>
      </c>
      <c r="K78" s="9">
        <f t="shared" si="12"/>
        <v>0</v>
      </c>
      <c r="L78" s="9">
        <f t="shared" si="12"/>
        <v>122020.67000000001</v>
      </c>
      <c r="M78" s="9">
        <f t="shared" si="12"/>
        <v>815802.52</v>
      </c>
      <c r="N78" s="9">
        <f t="shared" si="12"/>
        <v>0</v>
      </c>
      <c r="O78" s="9">
        <f t="shared" si="12"/>
        <v>0</v>
      </c>
      <c r="P78" s="9">
        <f t="shared" si="12"/>
        <v>815802.52</v>
      </c>
    </row>
  </sheetData>
  <mergeCells count="67">
    <mergeCell ref="A1:L3"/>
    <mergeCell ref="N1:P3"/>
    <mergeCell ref="A4:A10"/>
    <mergeCell ref="B4:B10"/>
    <mergeCell ref="C4:C10"/>
    <mergeCell ref="D4:D10"/>
    <mergeCell ref="E4:E10"/>
    <mergeCell ref="F4:G4"/>
    <mergeCell ref="H4:P4"/>
    <mergeCell ref="F5:F10"/>
    <mergeCell ref="G5:G10"/>
    <mergeCell ref="H5:P5"/>
    <mergeCell ref="H6:H10"/>
    <mergeCell ref="I6:P6"/>
    <mergeCell ref="N9:N10"/>
    <mergeCell ref="O9:O10"/>
    <mergeCell ref="P9:P10"/>
    <mergeCell ref="I8:I10"/>
    <mergeCell ref="J8:L8"/>
    <mergeCell ref="M8:M10"/>
    <mergeCell ref="J9:J10"/>
    <mergeCell ref="I7:L7"/>
    <mergeCell ref="M7:P7"/>
    <mergeCell ref="K9:K10"/>
    <mergeCell ref="L9:L10"/>
    <mergeCell ref="C12:D12"/>
    <mergeCell ref="A13:A21"/>
    <mergeCell ref="C13:P13"/>
    <mergeCell ref="C14:P14"/>
    <mergeCell ref="C15:P15"/>
    <mergeCell ref="C16:P16"/>
    <mergeCell ref="C17:D17"/>
    <mergeCell ref="B18:B21"/>
    <mergeCell ref="C18:C21"/>
    <mergeCell ref="C22:D22"/>
    <mergeCell ref="A23:A35"/>
    <mergeCell ref="C23:P23"/>
    <mergeCell ref="C24:P24"/>
    <mergeCell ref="C25:P25"/>
    <mergeCell ref="C26:P26"/>
    <mergeCell ref="C27:D27"/>
    <mergeCell ref="B28:B35"/>
    <mergeCell ref="C28:C35"/>
    <mergeCell ref="A36:A48"/>
    <mergeCell ref="C36:P36"/>
    <mergeCell ref="C37:P37"/>
    <mergeCell ref="C38:P38"/>
    <mergeCell ref="C39:P39"/>
    <mergeCell ref="C40:D40"/>
    <mergeCell ref="B41:B48"/>
    <mergeCell ref="C41:C48"/>
    <mergeCell ref="A49:A61"/>
    <mergeCell ref="C49:P49"/>
    <mergeCell ref="C50:P50"/>
    <mergeCell ref="C51:P51"/>
    <mergeCell ref="C52:P52"/>
    <mergeCell ref="C53:D53"/>
    <mergeCell ref="B54:B61"/>
    <mergeCell ref="C54:C61"/>
    <mergeCell ref="A62:A77"/>
    <mergeCell ref="C62:P62"/>
    <mergeCell ref="C63:P63"/>
    <mergeCell ref="C64:P64"/>
    <mergeCell ref="C65:P65"/>
    <mergeCell ref="C66:D66"/>
    <mergeCell ref="B67:B77"/>
    <mergeCell ref="C67:C77"/>
  </mergeCells>
  <pageMargins left="0.7" right="0.7" top="0.75" bottom="0.75" header="0.51180555555555496" footer="0.51180555555555496"/>
  <pageSetup paperSize="9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Halina</dc:creator>
  <cp:lastModifiedBy>AgniezkaJ</cp:lastModifiedBy>
  <cp:revision>1</cp:revision>
  <cp:lastPrinted>2021-05-24T10:05:36Z</cp:lastPrinted>
  <dcterms:created xsi:type="dcterms:W3CDTF">2006-09-16T00:00:00Z</dcterms:created>
  <dcterms:modified xsi:type="dcterms:W3CDTF">2021-05-26T10:36:22Z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